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fileSharing readOnlyRecommended="1"/>
  <workbookPr defaultThemeVersion="166925"/>
  <mc:AlternateContent xmlns:mc="http://schemas.openxmlformats.org/markup-compatibility/2006">
    <mc:Choice Requires="x15">
      <x15ac:absPath xmlns:x15ac="http://schemas.microsoft.com/office/spreadsheetml/2010/11/ac" url="/Users/fridahoem/Documents/PROJECTS/Site 274/*FINAL WRITING STAGE/"/>
    </mc:Choice>
  </mc:AlternateContent>
  <xr:revisionPtr revIDLastSave="0" documentId="8_{051D30F5-D3FE-8E48-B6F7-7D9F06D3ECBE}" xr6:coauthVersionLast="36" xr6:coauthVersionMax="36" xr10:uidLastSave="{00000000-0000-0000-0000-000000000000}"/>
  <bookViews>
    <workbookView xWindow="320" yWindow="460" windowWidth="27640" windowHeight="16540" xr2:uid="{0B7567B5-C089-B948-8652-4CC7535708DF}"/>
  </bookViews>
  <sheets>
    <sheet name="TEX86"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 i="1" l="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6" i="1"/>
  <c r="K47" i="1" l="1"/>
  <c r="K46" i="1"/>
  <c r="K45" i="1"/>
  <c r="K44" i="1"/>
  <c r="K43" i="1"/>
  <c r="K42" i="1"/>
  <c r="K41" i="1"/>
  <c r="K40" i="1"/>
  <c r="K39" i="1"/>
  <c r="K38" i="1"/>
  <c r="K37" i="1"/>
  <c r="K36" i="1"/>
  <c r="K35" i="1"/>
  <c r="K34" i="1"/>
  <c r="K33" i="1"/>
  <c r="K32" i="1"/>
  <c r="K31" i="1"/>
  <c r="K30" i="1"/>
  <c r="K29" i="1"/>
  <c r="K28" i="1"/>
  <c r="K27" i="1"/>
  <c r="A27" i="1"/>
  <c r="K26" i="1"/>
  <c r="A26" i="1"/>
  <c r="K25" i="1"/>
  <c r="K24" i="1"/>
  <c r="K23" i="1"/>
  <c r="K22" i="1"/>
  <c r="K21" i="1"/>
  <c r="K20" i="1"/>
  <c r="K19" i="1"/>
  <c r="K18" i="1"/>
  <c r="K17" i="1"/>
  <c r="K16" i="1"/>
  <c r="K15" i="1"/>
  <c r="K14" i="1"/>
  <c r="K13" i="1"/>
  <c r="K12" i="1"/>
  <c r="K11" i="1"/>
  <c r="K10" i="1"/>
  <c r="K9" i="1"/>
  <c r="K8" i="1"/>
  <c r="K7" i="1"/>
  <c r="K6" i="1"/>
</calcChain>
</file>

<file path=xl/sharedStrings.xml><?xml version="1.0" encoding="utf-8"?>
<sst xmlns="http://schemas.openxmlformats.org/spreadsheetml/2006/main" count="80" uniqueCount="80">
  <si>
    <t xml:space="preserve">LC code </t>
  </si>
  <si>
    <t>1292'</t>
  </si>
  <si>
    <t>1050-1</t>
  </si>
  <si>
    <t>1050-2</t>
  </si>
  <si>
    <t>1050-tot</t>
  </si>
  <si>
    <t>1036-1</t>
  </si>
  <si>
    <t>1036-2</t>
  </si>
  <si>
    <t>1036-tot</t>
  </si>
  <si>
    <t>LC1902000007</t>
  </si>
  <si>
    <t>LC1902000008</t>
  </si>
  <si>
    <t>LC1902000009</t>
  </si>
  <si>
    <t>LC1902000010</t>
  </si>
  <si>
    <t>LC1902000011</t>
  </si>
  <si>
    <t>LC1902000012</t>
  </si>
  <si>
    <t>LC1902000013</t>
  </si>
  <si>
    <t>LC1902000014</t>
  </si>
  <si>
    <t>LC1902000015</t>
  </si>
  <si>
    <t>LC1902000016</t>
  </si>
  <si>
    <t>LC1902000017</t>
  </si>
  <si>
    <t>LC1812000127</t>
  </si>
  <si>
    <t>LC1902000018</t>
  </si>
  <si>
    <t>LC1902000019</t>
  </si>
  <si>
    <t>LC1902000020</t>
  </si>
  <si>
    <t>LC1902000021</t>
  </si>
  <si>
    <t>LC1902000022</t>
  </si>
  <si>
    <t>LC1902000023</t>
  </si>
  <si>
    <t>LC1902000024</t>
  </si>
  <si>
    <t>LC1812000126</t>
  </si>
  <si>
    <t>LC1902000025</t>
  </si>
  <si>
    <t>LC1902000026</t>
  </si>
  <si>
    <t>LC1902000027</t>
  </si>
  <si>
    <t>LC1902000028</t>
  </si>
  <si>
    <t>LC1902000029</t>
  </si>
  <si>
    <t>LC1812000125</t>
  </si>
  <si>
    <t>LC1902000030</t>
  </si>
  <si>
    <t>LC1902000031</t>
  </si>
  <si>
    <t>LC1902000032</t>
  </si>
  <si>
    <t>LC1902000033</t>
  </si>
  <si>
    <t>LC1902000035</t>
  </si>
  <si>
    <t>LC1902000034</t>
  </si>
  <si>
    <t>LC1902000036</t>
  </si>
  <si>
    <t>LC1812000124</t>
  </si>
  <si>
    <t>LC1902000037</t>
  </si>
  <si>
    <t>LC1812000123</t>
  </si>
  <si>
    <t>LC1902000038</t>
  </si>
  <si>
    <t>LC1902000039</t>
  </si>
  <si>
    <t>LC1902000040</t>
  </si>
  <si>
    <t>LC1902000041</t>
  </si>
  <si>
    <t>LC1902000042</t>
  </si>
  <si>
    <t>LC1812000122</t>
  </si>
  <si>
    <t>Depth (mbsf)</t>
  </si>
  <si>
    <t>BIT</t>
  </si>
  <si>
    <t>OUTLIER</t>
  </si>
  <si>
    <t>TEX86</t>
  </si>
  <si>
    <t>SSTK10L</t>
  </si>
  <si>
    <t>GDGT-0</t>
  </si>
  <si>
    <t>GDGT-1</t>
  </si>
  <si>
    <t>GDGT-2</t>
  </si>
  <si>
    <t>GDGT-3</t>
  </si>
  <si>
    <t>GDGT-4</t>
  </si>
  <si>
    <t>GDGT-4'</t>
  </si>
  <si>
    <t>GDGT-IIIa</t>
  </si>
  <si>
    <t>GDGT-IIIa'</t>
  </si>
  <si>
    <t>SUM GDGT-IIIa</t>
  </si>
  <si>
    <t>GDGT-IIa</t>
  </si>
  <si>
    <t>GDGT-IIa'</t>
  </si>
  <si>
    <t>SUM GDGT-IIa</t>
  </si>
  <si>
    <t>GDGT-Ia</t>
  </si>
  <si>
    <t>STD</t>
  </si>
  <si>
    <t xml:space="preserve">Peak area </t>
  </si>
  <si>
    <t>TEX86L</t>
  </si>
  <si>
    <t>GDGT2/GDGT3</t>
  </si>
  <si>
    <t>GDGT2/cren</t>
  </si>
  <si>
    <t>GDGT0/cren</t>
  </si>
  <si>
    <t>Methzhang</t>
  </si>
  <si>
    <t>RING</t>
  </si>
  <si>
    <t>SSTK10</t>
  </si>
  <si>
    <t>SSTK12</t>
  </si>
  <si>
    <t>Concentrations of  GDGTs at SIte 274. All samples and corresponding depths, GDGT peak area values, TEX86 (Schouten et al., 2002) and BIT index values (Hopmans et al., 2004), Methane Index (Methzhang) values (Zhang et al., 2011), GDGT2/Crenarchaeol ratios (Weijers et al., 2011), GDGT-0/Crenarchaeol ratios (Blaga et al., 2009) and GDGT-2/GDGT-3 ratios (Taylor et al., 2013), and RING index (Sinninghe Damsté, 2016). SST calibrations from Kim et al., 2010; Kim et al., 2012. SSTK10L = linear calibration of Kim et al. (2010). Discarded samples (OUTLIER=TRUE) with outlier values are based on BIT &gt; 0.4, GDGT2/GDGT3` &gt; 5, `GDGT0/cren` &gt; 2 and `Methzhang` &gt; 0.3.</t>
  </si>
  <si>
    <t>Supplementary Table S2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</si>
</sst>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E+00"/>
    <numFmt numFmtId="165" formatCode="0.000"/>
    <numFmt numFmtId="166" formatCode="0.0000"/>
  </numFmts>
  <fonts count="4" x14ac:knownFonts="1">
    <font>
      <sz val="12"/>
      <color theme="1"/>
      <name val="Calibri"/>
      <family val="2"/>
      <scheme val="minor"/>
    </font>
    <font>
      <sz val="12"/>
      <color theme="1"/>
      <name val="Calibri"/>
      <family val="2"/>
      <scheme val="minor"/>
    </font>
    <font>
      <sz val="11"/>
      <color theme="1"/>
      <name val="Calibri"/>
      <family val="2"/>
      <scheme val="minor"/>
    </font>
    <font>
      <sz val="10"/>
      <color theme="1"/>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12">
    <xf numFmtId="0" fontId="0" fillId="0" borderId="0" xfId="0"/>
    <xf numFmtId="0" fontId="2" fillId="0" borderId="0" xfId="0" applyFont="1"/>
    <xf numFmtId="0" fontId="0" fillId="0" borderId="0" xfId="0" applyFont="1"/>
    <xf numFmtId="164" fontId="0" fillId="0" borderId="0" xfId="0" applyNumberFormat="1" applyFont="1" applyFill="1"/>
    <xf numFmtId="11" fontId="0" fillId="0" borderId="0" xfId="0" applyNumberFormat="1" applyFont="1" applyFill="1"/>
    <xf numFmtId="11" fontId="0" fillId="0" borderId="0" xfId="0" applyNumberFormat="1" applyFont="1"/>
    <xf numFmtId="165" fontId="0" fillId="0" borderId="0" xfId="0" applyNumberFormat="1" applyFont="1"/>
    <xf numFmtId="0" fontId="0" fillId="0" borderId="0" xfId="0" applyFont="1" applyFill="1"/>
    <xf numFmtId="0" fontId="0" fillId="0" borderId="0" xfId="0" applyFont="1" applyAlignment="1">
      <alignment horizontal="center"/>
    </xf>
    <xf numFmtId="0" fontId="3" fillId="0" borderId="0" xfId="1" applyFont="1" applyFill="1" applyBorder="1" applyAlignment="1">
      <alignment horizontal="center"/>
    </xf>
    <xf numFmtId="166" fontId="0" fillId="0" borderId="0" xfId="0" applyNumberFormat="1" applyFont="1" applyFill="1"/>
    <xf numFmtId="0" fontId="0" fillId="0" borderId="0" xfId="0" applyFont="1" applyAlignment="1">
      <alignment horizontal="center"/>
    </xf>
  </cellXfs>
  <cellStyles count="2">
    <cellStyle name="Normal" xfId="0" builtinId="0"/>
    <cellStyle name="Normal 2" xfId="1" xr:uid="{7E41BB05-0B6E-9041-8197-0AAF560BAE3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19EC7-49BD-374A-8A26-4568B6B3BE82}">
  <dimension ref="A1:AB51"/>
  <sheetViews>
    <sheetView tabSelected="1" topLeftCell="A12" workbookViewId="0">
      <selection activeCell="I48" sqref="I48"/>
    </sheetView>
  </sheetViews>
  <sheetFormatPr baseColWidth="10" defaultRowHeight="16" x14ac:dyDescent="0.2"/>
  <cols>
    <col min="1" max="2" width="11" style="2" customWidth="1"/>
    <col min="3" max="10" width="10.83203125" style="2"/>
    <col min="11" max="11" width="13.6640625" style="2" customWidth="1"/>
    <col min="12" max="12" width="12.5" style="2" customWidth="1"/>
    <col min="13" max="13" width="10.83203125" style="2"/>
    <col min="14" max="14" width="12" style="2" customWidth="1"/>
    <col min="15" max="15" width="11.6640625" style="2" customWidth="1"/>
    <col min="16" max="17" width="10.83203125" style="2"/>
    <col min="18" max="18" width="10.6640625" style="2" customWidth="1"/>
    <col min="19" max="19" width="8.83203125" style="2" customWidth="1"/>
    <col min="20" max="20" width="8" style="2" bestFit="1" customWidth="1"/>
    <col min="21" max="16384" width="10.83203125" style="2"/>
  </cols>
  <sheetData>
    <row r="1" spans="1:28" x14ac:dyDescent="0.2">
      <c r="A1" s="2" t="s">
        <v>79</v>
      </c>
      <c r="C1" s="7"/>
      <c r="D1" s="7"/>
      <c r="E1" s="7"/>
      <c r="F1" s="7"/>
      <c r="G1" s="7"/>
      <c r="H1" s="7"/>
      <c r="I1" s="7"/>
      <c r="J1" s="7"/>
      <c r="K1" s="7"/>
    </row>
    <row r="2" spans="1:28" x14ac:dyDescent="0.2">
      <c r="A2" s="2" t="s">
        <v>78</v>
      </c>
      <c r="C2" s="7"/>
      <c r="D2" s="7"/>
      <c r="E2" s="7"/>
      <c r="F2" s="7"/>
      <c r="G2" s="7"/>
      <c r="H2" s="7"/>
      <c r="I2" s="7"/>
      <c r="J2" s="7"/>
      <c r="K2" s="7"/>
    </row>
    <row r="3" spans="1:28" x14ac:dyDescent="0.2">
      <c r="C3" s="11" t="s">
        <v>69</v>
      </c>
      <c r="D3" s="11"/>
      <c r="E3" s="11"/>
      <c r="F3" s="11"/>
      <c r="G3" s="11"/>
      <c r="H3" s="11"/>
      <c r="I3" s="11"/>
      <c r="J3" s="11"/>
      <c r="K3" s="11"/>
      <c r="L3" s="11"/>
      <c r="M3" s="11"/>
      <c r="N3" s="11"/>
      <c r="O3" s="11"/>
      <c r="P3" s="11"/>
    </row>
    <row r="4" spans="1:28" x14ac:dyDescent="0.2">
      <c r="A4" s="8"/>
      <c r="B4" s="8"/>
      <c r="C4" s="9" t="s">
        <v>55</v>
      </c>
      <c r="D4" s="9" t="s">
        <v>56</v>
      </c>
      <c r="E4" s="9" t="s">
        <v>57</v>
      </c>
      <c r="F4" s="9" t="s">
        <v>58</v>
      </c>
      <c r="G4" s="9" t="s">
        <v>59</v>
      </c>
      <c r="H4" s="9" t="s">
        <v>60</v>
      </c>
      <c r="I4" s="9" t="s">
        <v>61</v>
      </c>
      <c r="J4" s="9" t="s">
        <v>62</v>
      </c>
      <c r="K4" s="9" t="s">
        <v>63</v>
      </c>
      <c r="L4" s="9" t="s">
        <v>64</v>
      </c>
      <c r="M4" s="9" t="s">
        <v>65</v>
      </c>
      <c r="N4" s="9" t="s">
        <v>66</v>
      </c>
      <c r="O4" s="9" t="s">
        <v>67</v>
      </c>
      <c r="P4" s="9" t="s">
        <v>68</v>
      </c>
      <c r="Q4" s="8"/>
      <c r="R4" s="8"/>
      <c r="S4" s="8"/>
      <c r="T4" s="8"/>
    </row>
    <row r="5" spans="1:28" x14ac:dyDescent="0.2">
      <c r="A5" s="8" t="s">
        <v>50</v>
      </c>
      <c r="B5" s="8" t="s">
        <v>0</v>
      </c>
      <c r="C5" s="9">
        <v>1302</v>
      </c>
      <c r="D5" s="9">
        <v>1300</v>
      </c>
      <c r="E5" s="9">
        <v>1298</v>
      </c>
      <c r="F5" s="9">
        <v>1296</v>
      </c>
      <c r="G5" s="9">
        <v>1292</v>
      </c>
      <c r="H5" s="9" t="s">
        <v>1</v>
      </c>
      <c r="I5" s="9" t="s">
        <v>2</v>
      </c>
      <c r="J5" s="9" t="s">
        <v>3</v>
      </c>
      <c r="K5" s="9" t="s">
        <v>4</v>
      </c>
      <c r="L5" s="9" t="s">
        <v>5</v>
      </c>
      <c r="M5" s="9" t="s">
        <v>6</v>
      </c>
      <c r="N5" s="9" t="s">
        <v>7</v>
      </c>
      <c r="O5" s="9">
        <v>1022</v>
      </c>
      <c r="P5" s="9">
        <v>744</v>
      </c>
      <c r="Q5" s="2" t="s">
        <v>53</v>
      </c>
      <c r="R5" s="2" t="s">
        <v>70</v>
      </c>
      <c r="S5" s="2" t="s">
        <v>71</v>
      </c>
      <c r="T5" s="2" t="s">
        <v>72</v>
      </c>
      <c r="U5" s="2" t="s">
        <v>73</v>
      </c>
      <c r="V5" s="2" t="s">
        <v>74</v>
      </c>
      <c r="W5" s="2" t="s">
        <v>75</v>
      </c>
      <c r="X5" s="2" t="s">
        <v>76</v>
      </c>
      <c r="Y5" s="2" t="s">
        <v>54</v>
      </c>
      <c r="Z5" s="2" t="s">
        <v>77</v>
      </c>
      <c r="AA5" s="2" t="s">
        <v>51</v>
      </c>
      <c r="AB5" s="8" t="s">
        <v>52</v>
      </c>
    </row>
    <row r="6" spans="1:28" s="7" customFormat="1" x14ac:dyDescent="0.2">
      <c r="A6" s="2">
        <v>198.24</v>
      </c>
      <c r="B6" s="2" t="s">
        <v>8</v>
      </c>
      <c r="C6" s="3">
        <v>31746400</v>
      </c>
      <c r="D6" s="3">
        <v>2665210</v>
      </c>
      <c r="E6" s="3">
        <v>1223340</v>
      </c>
      <c r="F6" s="3">
        <v>278767</v>
      </c>
      <c r="G6" s="3">
        <v>28080800</v>
      </c>
      <c r="H6" s="3">
        <v>811938</v>
      </c>
      <c r="I6" s="3">
        <v>142963</v>
      </c>
      <c r="J6" s="3">
        <v>241930</v>
      </c>
      <c r="K6" s="3">
        <f t="shared" ref="K6:K47" si="0">I6+J6</f>
        <v>384893</v>
      </c>
      <c r="L6" s="3">
        <v>195561</v>
      </c>
      <c r="M6" s="3">
        <v>0</v>
      </c>
      <c r="N6" s="4">
        <f>L6+M6</f>
        <v>195561</v>
      </c>
      <c r="O6" s="5">
        <v>517192</v>
      </c>
      <c r="P6" s="5">
        <v>1491190</v>
      </c>
      <c r="Q6" s="2">
        <v>0.46473719462048002</v>
      </c>
      <c r="R6" s="2">
        <v>0.293555781813575</v>
      </c>
      <c r="S6" s="2">
        <v>4.38839604400808</v>
      </c>
      <c r="T6" s="2">
        <v>4.3564998148200897E-2</v>
      </c>
      <c r="U6" s="2">
        <v>1.13053759152161</v>
      </c>
      <c r="V6" s="2">
        <v>0.12605293608858201</v>
      </c>
      <c r="W6" s="2">
        <v>1.8751086292252801</v>
      </c>
      <c r="X6" s="2">
        <v>15.836988352117</v>
      </c>
      <c r="Y6" s="2">
        <v>11.2760813615691</v>
      </c>
      <c r="Z6" s="2">
        <v>12.469623127616501</v>
      </c>
      <c r="AA6" s="2">
        <v>3.7618384474622103E-2</v>
      </c>
      <c r="AB6" s="2" t="b">
        <v>0</v>
      </c>
    </row>
    <row r="7" spans="1:28" s="7" customFormat="1" x14ac:dyDescent="0.2">
      <c r="A7" s="2">
        <v>201.18</v>
      </c>
      <c r="B7" s="2" t="s">
        <v>9</v>
      </c>
      <c r="C7" s="3">
        <v>43450200</v>
      </c>
      <c r="D7" s="3">
        <v>3867160</v>
      </c>
      <c r="E7" s="3">
        <v>1860320</v>
      </c>
      <c r="F7" s="3">
        <v>460502</v>
      </c>
      <c r="G7" s="3">
        <v>41096500</v>
      </c>
      <c r="H7" s="3">
        <v>1241705.3</v>
      </c>
      <c r="I7" s="3">
        <v>194161</v>
      </c>
      <c r="J7" s="3">
        <v>291466</v>
      </c>
      <c r="K7" s="3">
        <f t="shared" si="0"/>
        <v>485627</v>
      </c>
      <c r="L7" s="3">
        <v>418559</v>
      </c>
      <c r="M7" s="3">
        <v>0</v>
      </c>
      <c r="N7" s="4">
        <f t="shared" ref="N7:N47" si="1">L7+M7</f>
        <v>418559</v>
      </c>
      <c r="O7" s="5">
        <v>557270</v>
      </c>
      <c r="P7" s="5">
        <v>1567500</v>
      </c>
      <c r="Q7" s="2">
        <v>0.47949895549439903</v>
      </c>
      <c r="R7" s="2">
        <v>0.30063435866490901</v>
      </c>
      <c r="S7" s="2">
        <v>4.0397652996078204</v>
      </c>
      <c r="T7" s="2">
        <v>4.5267115204457802E-2</v>
      </c>
      <c r="U7" s="2">
        <v>1.05727251712433</v>
      </c>
      <c r="V7" s="2">
        <v>0.12751840489228</v>
      </c>
      <c r="W7" s="2">
        <v>1.93878159856796</v>
      </c>
      <c r="X7" s="2">
        <v>16.765876318301501</v>
      </c>
      <c r="Y7" s="2">
        <v>12.479164872793501</v>
      </c>
      <c r="Z7" s="2">
        <v>13.2135483145696</v>
      </c>
      <c r="AA7" s="2">
        <v>3.4340371046015498E-2</v>
      </c>
      <c r="AB7" s="2" t="b">
        <v>0</v>
      </c>
    </row>
    <row r="8" spans="1:28" s="7" customFormat="1" x14ac:dyDescent="0.2">
      <c r="A8" s="2">
        <v>205.14</v>
      </c>
      <c r="B8" s="2" t="s">
        <v>10</v>
      </c>
      <c r="C8" s="3">
        <v>25710100</v>
      </c>
      <c r="D8" s="3">
        <v>2207930</v>
      </c>
      <c r="E8" s="3">
        <v>1005480</v>
      </c>
      <c r="F8" s="3">
        <v>245082</v>
      </c>
      <c r="G8" s="3">
        <v>22930800</v>
      </c>
      <c r="H8" s="3">
        <v>538538</v>
      </c>
      <c r="I8" s="3">
        <v>143317</v>
      </c>
      <c r="J8" s="3">
        <v>201897</v>
      </c>
      <c r="K8" s="3">
        <f t="shared" si="0"/>
        <v>345214</v>
      </c>
      <c r="L8" s="3">
        <v>280945</v>
      </c>
      <c r="M8" s="3">
        <v>0</v>
      </c>
      <c r="N8" s="4">
        <f t="shared" si="1"/>
        <v>280945</v>
      </c>
      <c r="O8" s="5">
        <v>393204</v>
      </c>
      <c r="P8" s="5">
        <v>1463750</v>
      </c>
      <c r="Q8" s="2">
        <v>0.44760734845622902</v>
      </c>
      <c r="R8" s="2">
        <v>0.29072786636487802</v>
      </c>
      <c r="S8" s="2">
        <v>4.10262687590276</v>
      </c>
      <c r="T8" s="2">
        <v>4.3848448375111197E-2</v>
      </c>
      <c r="U8" s="2">
        <v>1.12120379576814</v>
      </c>
      <c r="V8" s="2">
        <v>0.128435599897949</v>
      </c>
      <c r="W8" s="2">
        <v>1.87757170542231</v>
      </c>
      <c r="X8" s="2">
        <v>14.7213690142839</v>
      </c>
      <c r="Y8" s="2">
        <v>9.87999889918264</v>
      </c>
      <c r="Z8" s="2">
        <v>11.5761490438958</v>
      </c>
      <c r="AA8" s="2">
        <v>4.2561839767019501E-2</v>
      </c>
      <c r="AB8" s="2" t="b">
        <v>0</v>
      </c>
    </row>
    <row r="9" spans="1:28" s="7" customFormat="1" x14ac:dyDescent="0.2">
      <c r="A9" s="2">
        <v>209.57</v>
      </c>
      <c r="B9" s="2" t="s">
        <v>11</v>
      </c>
      <c r="C9" s="3">
        <v>36911000</v>
      </c>
      <c r="D9" s="3">
        <v>3146610</v>
      </c>
      <c r="E9" s="3">
        <v>1524430</v>
      </c>
      <c r="F9" s="3">
        <v>357554</v>
      </c>
      <c r="G9" s="3">
        <v>36923900</v>
      </c>
      <c r="H9" s="3">
        <v>1047830</v>
      </c>
      <c r="I9" s="3">
        <v>181879</v>
      </c>
      <c r="J9" s="3">
        <v>294742</v>
      </c>
      <c r="K9" s="3">
        <f t="shared" si="0"/>
        <v>476621</v>
      </c>
      <c r="L9" s="3">
        <v>320712</v>
      </c>
      <c r="M9" s="3">
        <v>0</v>
      </c>
      <c r="N9" s="4">
        <f t="shared" si="1"/>
        <v>320712</v>
      </c>
      <c r="O9" s="5">
        <v>500507</v>
      </c>
      <c r="P9" s="5">
        <v>1419910</v>
      </c>
      <c r="Q9" s="2">
        <v>0.48216088936519202</v>
      </c>
      <c r="R9" s="2">
        <v>0.30315233244123502</v>
      </c>
      <c r="S9" s="2">
        <v>4.2634958635618698</v>
      </c>
      <c r="T9" s="2">
        <v>4.1285725505702302E-2</v>
      </c>
      <c r="U9" s="2">
        <v>0.99965063278797694</v>
      </c>
      <c r="V9" s="2">
        <v>0.116943165358475</v>
      </c>
      <c r="W9" s="2">
        <v>1.9916457897756801</v>
      </c>
      <c r="X9" s="2">
        <v>16.930331400143999</v>
      </c>
      <c r="Y9" s="2">
        <v>12.6961124832632</v>
      </c>
      <c r="Z9" s="2">
        <v>13.3452566388872</v>
      </c>
      <c r="AA9" s="2">
        <v>3.3955544671697299E-2</v>
      </c>
      <c r="AB9" s="2" t="b">
        <v>0</v>
      </c>
    </row>
    <row r="10" spans="1:28" s="7" customFormat="1" x14ac:dyDescent="0.2">
      <c r="A10" s="2">
        <v>216.81</v>
      </c>
      <c r="B10" s="2" t="s">
        <v>12</v>
      </c>
      <c r="C10" s="3">
        <v>49758300</v>
      </c>
      <c r="D10" s="3">
        <v>4410630</v>
      </c>
      <c r="E10" s="3">
        <v>2215080</v>
      </c>
      <c r="F10" s="3">
        <v>527600</v>
      </c>
      <c r="G10" s="3">
        <v>50127300</v>
      </c>
      <c r="H10" s="3">
        <v>1394560</v>
      </c>
      <c r="I10" s="3">
        <v>213726</v>
      </c>
      <c r="J10" s="3">
        <v>362766</v>
      </c>
      <c r="K10" s="3">
        <f t="shared" si="0"/>
        <v>576492</v>
      </c>
      <c r="L10" s="3">
        <v>304715</v>
      </c>
      <c r="M10" s="3">
        <v>0</v>
      </c>
      <c r="N10" s="4">
        <f t="shared" si="1"/>
        <v>304715</v>
      </c>
      <c r="O10" s="5">
        <v>541848</v>
      </c>
      <c r="P10" s="5">
        <v>1346300</v>
      </c>
      <c r="Q10" s="2">
        <v>0.484008296803765</v>
      </c>
      <c r="R10" s="2">
        <v>0.30965804641487599</v>
      </c>
      <c r="S10" s="2">
        <v>4.1984078847611803</v>
      </c>
      <c r="T10" s="2">
        <v>4.4189094565236897E-2</v>
      </c>
      <c r="U10" s="2">
        <v>0.99263874176347</v>
      </c>
      <c r="V10" s="2">
        <v>0.121913749887729</v>
      </c>
      <c r="W10" s="2">
        <v>1.9967177108691601</v>
      </c>
      <c r="X10" s="2">
        <v>17.043931952602399</v>
      </c>
      <c r="Y10" s="2">
        <v>12.846676189506899</v>
      </c>
      <c r="Z10" s="2">
        <v>13.436236730461401</v>
      </c>
      <c r="AA10" s="2">
        <v>2.7605144523253002E-2</v>
      </c>
      <c r="AB10" s="2" t="b">
        <v>0</v>
      </c>
    </row>
    <row r="11" spans="1:28" x14ac:dyDescent="0.2">
      <c r="A11" s="2">
        <v>221.41</v>
      </c>
      <c r="B11" s="2" t="s">
        <v>13</v>
      </c>
      <c r="C11" s="3">
        <v>20474700</v>
      </c>
      <c r="D11" s="3">
        <v>1610610</v>
      </c>
      <c r="E11" s="3">
        <v>760448</v>
      </c>
      <c r="F11" s="3">
        <v>196768</v>
      </c>
      <c r="G11" s="3">
        <v>18796400</v>
      </c>
      <c r="H11" s="3">
        <v>679468</v>
      </c>
      <c r="I11" s="3">
        <v>139460</v>
      </c>
      <c r="J11" s="3">
        <v>189298</v>
      </c>
      <c r="K11" s="3">
        <f t="shared" si="0"/>
        <v>328758</v>
      </c>
      <c r="L11" s="3">
        <v>247159</v>
      </c>
      <c r="M11" s="3">
        <v>0</v>
      </c>
      <c r="N11" s="4">
        <f t="shared" si="1"/>
        <v>247159</v>
      </c>
      <c r="O11" s="5">
        <v>365795</v>
      </c>
      <c r="P11" s="5">
        <v>1446880</v>
      </c>
      <c r="Q11" s="2">
        <v>0.504014727339132</v>
      </c>
      <c r="R11" s="2">
        <v>0.29614467646951198</v>
      </c>
      <c r="S11" s="2">
        <v>3.8646934460887898</v>
      </c>
      <c r="T11" s="2">
        <v>4.0457108808069603E-2</v>
      </c>
      <c r="U11" s="2">
        <v>1.0892883743695601</v>
      </c>
      <c r="V11" s="2">
        <v>0.116488007862929</v>
      </c>
      <c r="W11" s="2">
        <v>1.9197639967304501</v>
      </c>
      <c r="X11" s="2">
        <v>18.2471167090508</v>
      </c>
      <c r="Y11" s="2">
        <v>14.4772002781393</v>
      </c>
      <c r="Z11" s="2">
        <v>14.3998399608451</v>
      </c>
      <c r="AA11" s="2">
        <v>4.7710338253223003E-2</v>
      </c>
      <c r="AB11" s="2" t="b">
        <v>0</v>
      </c>
    </row>
    <row r="12" spans="1:28" x14ac:dyDescent="0.2">
      <c r="A12" s="2">
        <v>224.34</v>
      </c>
      <c r="B12" s="2" t="s">
        <v>14</v>
      </c>
      <c r="C12" s="3">
        <v>26513400</v>
      </c>
      <c r="D12" s="3">
        <v>2464240</v>
      </c>
      <c r="E12" s="3">
        <v>1176160</v>
      </c>
      <c r="F12" s="3">
        <v>271461</v>
      </c>
      <c r="G12" s="3">
        <v>26777100</v>
      </c>
      <c r="H12" s="3">
        <v>743436</v>
      </c>
      <c r="I12" s="3">
        <v>134892</v>
      </c>
      <c r="J12" s="3">
        <v>220101</v>
      </c>
      <c r="K12" s="3">
        <f t="shared" si="0"/>
        <v>354993</v>
      </c>
      <c r="L12" s="3">
        <v>277839</v>
      </c>
      <c r="M12" s="3">
        <v>0</v>
      </c>
      <c r="N12" s="4">
        <f t="shared" si="1"/>
        <v>277839</v>
      </c>
      <c r="O12" s="5">
        <v>458524</v>
      </c>
      <c r="P12" s="5">
        <v>1365350</v>
      </c>
      <c r="Q12" s="2">
        <v>0.47065890747679501</v>
      </c>
      <c r="R12" s="2">
        <v>0.300665079868635</v>
      </c>
      <c r="S12" s="2">
        <v>4.33270340859276</v>
      </c>
      <c r="T12" s="2">
        <v>4.3924099323675803E-2</v>
      </c>
      <c r="U12" s="2">
        <v>0.99015203289377896</v>
      </c>
      <c r="V12" s="2">
        <v>0.124453155767917</v>
      </c>
      <c r="W12" s="2">
        <v>1.9969194141897799</v>
      </c>
      <c r="X12" s="2">
        <v>16.213109713561501</v>
      </c>
      <c r="Y12" s="2">
        <v>11.7587009593588</v>
      </c>
      <c r="Z12" s="2">
        <v>12.770850147790901</v>
      </c>
      <c r="AA12" s="2">
        <v>3.9160978275940402E-2</v>
      </c>
      <c r="AB12" s="2" t="b">
        <v>0</v>
      </c>
    </row>
    <row r="13" spans="1:28" x14ac:dyDescent="0.2">
      <c r="A13" s="2">
        <v>229.72</v>
      </c>
      <c r="B13" s="2" t="s">
        <v>15</v>
      </c>
      <c r="C13" s="3">
        <v>29364200</v>
      </c>
      <c r="D13" s="3">
        <v>2275190</v>
      </c>
      <c r="E13" s="3">
        <v>1038750</v>
      </c>
      <c r="F13" s="3">
        <v>260368</v>
      </c>
      <c r="G13" s="3">
        <v>26693000</v>
      </c>
      <c r="H13" s="3">
        <v>523053</v>
      </c>
      <c r="I13" s="3">
        <v>170256</v>
      </c>
      <c r="J13" s="3">
        <v>227362</v>
      </c>
      <c r="K13" s="3">
        <f t="shared" si="0"/>
        <v>397618</v>
      </c>
      <c r="L13" s="3">
        <v>128802</v>
      </c>
      <c r="M13" s="3">
        <v>0</v>
      </c>
      <c r="N13" s="4">
        <f t="shared" si="1"/>
        <v>128802</v>
      </c>
      <c r="O13" s="5">
        <v>357934</v>
      </c>
      <c r="P13" s="5">
        <v>1598250</v>
      </c>
      <c r="Q13" s="2">
        <v>0.444718197883955</v>
      </c>
      <c r="R13" s="2">
        <v>0.29061569400286702</v>
      </c>
      <c r="S13" s="2">
        <v>3.9895455662754302</v>
      </c>
      <c r="T13" s="2">
        <v>3.8914696736972197E-2</v>
      </c>
      <c r="U13" s="2">
        <v>1.10007117971004</v>
      </c>
      <c r="V13" s="2">
        <v>0.11608529045827</v>
      </c>
      <c r="W13" s="2">
        <v>1.8950849961318801</v>
      </c>
      <c r="X13" s="2">
        <v>14.529007239185701</v>
      </c>
      <c r="Y13" s="2">
        <v>9.6445331275423403</v>
      </c>
      <c r="Z13" s="2">
        <v>11.422090885417999</v>
      </c>
      <c r="AA13" s="2">
        <v>3.2068123722094603E-2</v>
      </c>
      <c r="AB13" s="2" t="b">
        <v>0</v>
      </c>
    </row>
    <row r="14" spans="1:28" x14ac:dyDescent="0.2">
      <c r="A14" s="2">
        <v>235.66</v>
      </c>
      <c r="B14" s="2" t="s">
        <v>16</v>
      </c>
      <c r="C14" s="3">
        <v>45266900</v>
      </c>
      <c r="D14" s="3">
        <v>3437710</v>
      </c>
      <c r="E14" s="3">
        <v>1616780</v>
      </c>
      <c r="F14" s="3">
        <v>389885</v>
      </c>
      <c r="G14" s="3">
        <v>42635300</v>
      </c>
      <c r="H14" s="3">
        <v>1567560</v>
      </c>
      <c r="I14" s="3">
        <v>247946</v>
      </c>
      <c r="J14" s="3">
        <v>319189</v>
      </c>
      <c r="K14" s="3">
        <f t="shared" si="0"/>
        <v>567135</v>
      </c>
      <c r="L14" s="3">
        <v>0</v>
      </c>
      <c r="M14" s="3">
        <v>0</v>
      </c>
      <c r="N14" s="4">
        <f t="shared" si="1"/>
        <v>0</v>
      </c>
      <c r="O14" s="5">
        <v>552452</v>
      </c>
      <c r="P14" s="5">
        <v>1486080</v>
      </c>
      <c r="Q14" s="2">
        <v>0.50973447415014494</v>
      </c>
      <c r="R14" s="2">
        <v>0.29696337963494401</v>
      </c>
      <c r="S14" s="2">
        <v>4.1468125216410003</v>
      </c>
      <c r="T14" s="2">
        <v>3.7921159227213098E-2</v>
      </c>
      <c r="U14" s="2">
        <v>1.0617235014178401</v>
      </c>
      <c r="V14" s="2">
        <v>0.109661192612237</v>
      </c>
      <c r="W14" s="2">
        <v>1.94546750070472</v>
      </c>
      <c r="X14" s="2">
        <v>18.582330051845499</v>
      </c>
      <c r="Y14" s="2">
        <v>14.9433596432368</v>
      </c>
      <c r="Z14" s="2">
        <v>14.668304681872799</v>
      </c>
      <c r="AA14" s="2">
        <v>3.0644778225772499E-2</v>
      </c>
      <c r="AB14" s="2" t="b">
        <v>0</v>
      </c>
    </row>
    <row r="15" spans="1:28" x14ac:dyDescent="0.2">
      <c r="A15" s="2">
        <v>237.94</v>
      </c>
      <c r="B15" s="2" t="s">
        <v>17</v>
      </c>
      <c r="C15" s="3">
        <v>43773800</v>
      </c>
      <c r="D15" s="3">
        <v>3571060</v>
      </c>
      <c r="E15" s="3">
        <v>1716110</v>
      </c>
      <c r="F15" s="3">
        <v>442929</v>
      </c>
      <c r="G15" s="3">
        <v>41383500</v>
      </c>
      <c r="H15" s="3">
        <v>1233210</v>
      </c>
      <c r="I15" s="3">
        <v>197440</v>
      </c>
      <c r="J15" s="3">
        <v>295574</v>
      </c>
      <c r="K15" s="3">
        <f t="shared" si="0"/>
        <v>493014</v>
      </c>
      <c r="L15" s="3">
        <v>0</v>
      </c>
      <c r="M15" s="3">
        <v>0</v>
      </c>
      <c r="N15" s="4">
        <f t="shared" si="1"/>
        <v>0</v>
      </c>
      <c r="O15" s="5">
        <v>580210</v>
      </c>
      <c r="P15" s="5">
        <v>1387970</v>
      </c>
      <c r="Q15" s="2">
        <v>0.48716048648709998</v>
      </c>
      <c r="R15" s="2">
        <v>0.29949046255570799</v>
      </c>
      <c r="S15" s="2">
        <v>3.8744584346475399</v>
      </c>
      <c r="T15" s="2">
        <v>4.1468459651793597E-2</v>
      </c>
      <c r="U15" s="2">
        <v>1.05775973516015</v>
      </c>
      <c r="V15" s="2">
        <v>0.118520728017438</v>
      </c>
      <c r="W15" s="2">
        <v>1.9409218951212099</v>
      </c>
      <c r="X15" s="2">
        <v>17.2367685957893</v>
      </c>
      <c r="Y15" s="2">
        <v>13.1035796486986</v>
      </c>
      <c r="Z15" s="2">
        <v>13.590675199961099</v>
      </c>
      <c r="AA15" s="2">
        <v>3.00367614977507E-2</v>
      </c>
      <c r="AB15" s="2" t="b">
        <v>0</v>
      </c>
    </row>
    <row r="16" spans="1:28" x14ac:dyDescent="0.2">
      <c r="A16" s="2">
        <v>239.36</v>
      </c>
      <c r="B16" s="2" t="s">
        <v>18</v>
      </c>
      <c r="C16" s="3">
        <v>28909000</v>
      </c>
      <c r="D16" s="3">
        <v>2630310</v>
      </c>
      <c r="E16" s="3">
        <v>1268800</v>
      </c>
      <c r="F16" s="3">
        <v>303116</v>
      </c>
      <c r="G16" s="3">
        <v>29207000</v>
      </c>
      <c r="H16" s="3">
        <v>1337550</v>
      </c>
      <c r="I16" s="3">
        <v>170380</v>
      </c>
      <c r="J16" s="3">
        <v>102612</v>
      </c>
      <c r="K16" s="3">
        <f t="shared" si="0"/>
        <v>272992</v>
      </c>
      <c r="L16" s="3">
        <v>0</v>
      </c>
      <c r="M16" s="3">
        <v>0</v>
      </c>
      <c r="N16" s="4">
        <f t="shared" si="1"/>
        <v>0</v>
      </c>
      <c r="O16" s="5">
        <v>421970</v>
      </c>
      <c r="P16" s="5">
        <v>1376270</v>
      </c>
      <c r="Q16" s="2">
        <v>0.52519560357675099</v>
      </c>
      <c r="R16" s="2">
        <v>0.30193521243264898</v>
      </c>
      <c r="S16" s="2">
        <v>4.1858562398553696</v>
      </c>
      <c r="T16" s="2">
        <v>4.3441640702571303E-2</v>
      </c>
      <c r="U16" s="2">
        <v>0.98979696648063797</v>
      </c>
      <c r="V16" s="2">
        <v>0.120938587223171</v>
      </c>
      <c r="W16" s="2">
        <v>2.0148282851818502</v>
      </c>
      <c r="X16" s="2">
        <v>19.469962005009101</v>
      </c>
      <c r="Y16" s="2">
        <v>16.203441691505201</v>
      </c>
      <c r="Z16" s="2">
        <v>15.379188868923899</v>
      </c>
      <c r="AA16" s="2">
        <v>2.8849071268552798E-2</v>
      </c>
      <c r="AB16" s="2" t="b">
        <v>0</v>
      </c>
    </row>
    <row r="17" spans="1:28" x14ac:dyDescent="0.2">
      <c r="A17" s="2">
        <v>246.31</v>
      </c>
      <c r="B17" s="7" t="s">
        <v>19</v>
      </c>
      <c r="C17" s="3">
        <v>30750900</v>
      </c>
      <c r="D17" s="3">
        <v>2424700</v>
      </c>
      <c r="E17" s="3">
        <v>1183850</v>
      </c>
      <c r="F17" s="3">
        <v>288821</v>
      </c>
      <c r="G17" s="3">
        <v>26093900</v>
      </c>
      <c r="H17" s="3">
        <v>717246</v>
      </c>
      <c r="I17" s="3">
        <v>574446</v>
      </c>
      <c r="J17" s="3">
        <v>816661</v>
      </c>
      <c r="K17" s="3">
        <f t="shared" si="0"/>
        <v>1391107</v>
      </c>
      <c r="L17" s="3">
        <v>0</v>
      </c>
      <c r="M17" s="3">
        <v>44455.8</v>
      </c>
      <c r="N17" s="4">
        <f t="shared" si="1"/>
        <v>44455.8</v>
      </c>
      <c r="O17" s="3">
        <v>349539.9</v>
      </c>
      <c r="P17" s="4">
        <v>1415030</v>
      </c>
      <c r="Q17" s="2">
        <v>0.47456094406101301</v>
      </c>
      <c r="R17" s="2">
        <v>0.30375604477993001</v>
      </c>
      <c r="S17" s="2">
        <v>4.0989055504966698</v>
      </c>
      <c r="T17" s="2">
        <v>4.5368840993488903E-2</v>
      </c>
      <c r="U17" s="2">
        <v>1.1784708303473199</v>
      </c>
      <c r="V17" s="2">
        <v>0.12691498583275801</v>
      </c>
      <c r="W17" s="2">
        <v>1.8370406442352001</v>
      </c>
      <c r="X17" s="2">
        <v>16.458372342174901</v>
      </c>
      <c r="Y17" s="2">
        <v>12.076716940972601</v>
      </c>
      <c r="Z17" s="2">
        <v>12.9672753933383</v>
      </c>
      <c r="AA17" s="2">
        <v>8.1879463625692303E-2</v>
      </c>
      <c r="AB17" s="2" t="b">
        <v>0</v>
      </c>
    </row>
    <row r="18" spans="1:28" x14ac:dyDescent="0.2">
      <c r="A18" s="2">
        <v>248.16</v>
      </c>
      <c r="B18" s="2" t="s">
        <v>20</v>
      </c>
      <c r="C18" s="3">
        <v>12490000</v>
      </c>
      <c r="D18" s="3">
        <v>965208</v>
      </c>
      <c r="E18" s="3">
        <v>409307</v>
      </c>
      <c r="F18" s="3">
        <v>108369</v>
      </c>
      <c r="G18" s="3">
        <v>9746486</v>
      </c>
      <c r="H18" s="3">
        <v>293345.3</v>
      </c>
      <c r="I18" s="3">
        <v>99875.8</v>
      </c>
      <c r="J18" s="3">
        <v>107620</v>
      </c>
      <c r="K18" s="3">
        <f t="shared" si="0"/>
        <v>207495.8</v>
      </c>
      <c r="L18" s="3">
        <v>64223.199999999997</v>
      </c>
      <c r="M18" s="3">
        <v>0</v>
      </c>
      <c r="N18" s="4">
        <f t="shared" si="1"/>
        <v>64223.199999999997</v>
      </c>
      <c r="O18" s="5">
        <v>292061</v>
      </c>
      <c r="P18" s="5">
        <v>1098060</v>
      </c>
      <c r="Q18" s="2">
        <v>0.45659718596016902</v>
      </c>
      <c r="R18" s="2">
        <v>0.276020915998824</v>
      </c>
      <c r="S18" s="2">
        <v>3.7769749651653099</v>
      </c>
      <c r="T18" s="2">
        <v>4.1995340679707498E-2</v>
      </c>
      <c r="U18" s="2">
        <v>1.2814875022649199</v>
      </c>
      <c r="V18" s="2">
        <v>0.12869223628218901</v>
      </c>
      <c r="W18" s="2">
        <v>1.76024467337103</v>
      </c>
      <c r="X18" s="2">
        <v>15.312072971379999</v>
      </c>
      <c r="Y18" s="2">
        <v>10.6126706557537</v>
      </c>
      <c r="Z18" s="2">
        <v>12.049230370938499</v>
      </c>
      <c r="AA18" s="2">
        <v>5.8739946060163598E-2</v>
      </c>
      <c r="AB18" s="2" t="b">
        <v>0</v>
      </c>
    </row>
    <row r="19" spans="1:28" x14ac:dyDescent="0.2">
      <c r="A19" s="2">
        <v>252.17</v>
      </c>
      <c r="B19" s="2" t="s">
        <v>21</v>
      </c>
      <c r="C19" s="3">
        <v>8079520</v>
      </c>
      <c r="D19" s="3">
        <v>658088</v>
      </c>
      <c r="E19" s="3">
        <v>296095</v>
      </c>
      <c r="F19" s="3">
        <v>74300.800000000003</v>
      </c>
      <c r="G19" s="3">
        <v>6935210</v>
      </c>
      <c r="H19" s="3">
        <v>203045</v>
      </c>
      <c r="I19" s="3">
        <v>65461.8</v>
      </c>
      <c r="J19" s="3">
        <v>81203.7</v>
      </c>
      <c r="K19" s="3">
        <f t="shared" si="0"/>
        <v>146665.5</v>
      </c>
      <c r="L19" s="3">
        <v>0</v>
      </c>
      <c r="M19" s="3">
        <v>0</v>
      </c>
      <c r="N19" s="4">
        <f t="shared" si="1"/>
        <v>0</v>
      </c>
      <c r="O19" s="5">
        <v>219203</v>
      </c>
      <c r="P19" s="5">
        <v>1187880</v>
      </c>
      <c r="Q19" s="2">
        <v>0.46563328441852098</v>
      </c>
      <c r="R19" s="2">
        <v>0.28789466591501001</v>
      </c>
      <c r="S19" s="2">
        <v>3.9850849519789802</v>
      </c>
      <c r="T19" s="2">
        <v>4.2694453376321703E-2</v>
      </c>
      <c r="U19" s="2">
        <v>1.1650000504671101</v>
      </c>
      <c r="V19" s="2">
        <v>0.12593567949057</v>
      </c>
      <c r="W19" s="2">
        <v>1.8481916833677401</v>
      </c>
      <c r="X19" s="2">
        <v>15.8942107633695</v>
      </c>
      <c r="Y19" s="2">
        <v>11.349112680109499</v>
      </c>
      <c r="Z19" s="2">
        <v>12.515451251716099</v>
      </c>
      <c r="AA19" s="2">
        <v>6.13936859895967E-2</v>
      </c>
      <c r="AB19" s="2" t="b">
        <v>0</v>
      </c>
    </row>
    <row r="20" spans="1:28" x14ac:dyDescent="0.2">
      <c r="A20" s="2">
        <v>258.88</v>
      </c>
      <c r="B20" s="2" t="s">
        <v>22</v>
      </c>
      <c r="C20" s="3">
        <v>33986700</v>
      </c>
      <c r="D20" s="3">
        <v>2861440</v>
      </c>
      <c r="E20" s="3">
        <v>1314190</v>
      </c>
      <c r="F20" s="3">
        <v>358318</v>
      </c>
      <c r="G20" s="3">
        <v>31501300</v>
      </c>
      <c r="H20" s="3">
        <v>721087</v>
      </c>
      <c r="I20" s="3">
        <v>146605</v>
      </c>
      <c r="J20" s="3">
        <v>251498</v>
      </c>
      <c r="K20" s="3">
        <f t="shared" si="0"/>
        <v>398103</v>
      </c>
      <c r="L20" s="3">
        <v>0</v>
      </c>
      <c r="M20" s="3">
        <v>0</v>
      </c>
      <c r="N20" s="4">
        <f t="shared" si="1"/>
        <v>0</v>
      </c>
      <c r="O20" s="5">
        <v>566795</v>
      </c>
      <c r="P20" s="5">
        <v>1229540</v>
      </c>
      <c r="Q20" s="2">
        <v>0.45548602435568902</v>
      </c>
      <c r="R20" s="2">
        <v>0.28985555193839901</v>
      </c>
      <c r="S20" s="2">
        <v>3.6676639186420998</v>
      </c>
      <c r="T20" s="2">
        <v>4.1718595740493199E-2</v>
      </c>
      <c r="U20" s="2">
        <v>1.07889833117998</v>
      </c>
      <c r="V20" s="2">
        <v>0.123351471249786</v>
      </c>
      <c r="W20" s="2">
        <v>1.91473721759322</v>
      </c>
      <c r="X20" s="2">
        <v>15.239693836397199</v>
      </c>
      <c r="Y20" s="2">
        <v>10.5221109849887</v>
      </c>
      <c r="Z20" s="2">
        <v>11.991263572483</v>
      </c>
      <c r="AA20" s="2">
        <v>3.58886504078497E-2</v>
      </c>
      <c r="AB20" s="2" t="b">
        <v>0</v>
      </c>
    </row>
    <row r="21" spans="1:28" x14ac:dyDescent="0.2">
      <c r="A21" s="2">
        <v>264.31</v>
      </c>
      <c r="B21" s="2" t="s">
        <v>23</v>
      </c>
      <c r="C21" s="3">
        <v>21604000</v>
      </c>
      <c r="D21" s="3">
        <v>1996720</v>
      </c>
      <c r="E21" s="3">
        <v>907963</v>
      </c>
      <c r="F21" s="3">
        <v>225525</v>
      </c>
      <c r="G21" s="3">
        <v>19970300</v>
      </c>
      <c r="H21" s="3">
        <v>537900</v>
      </c>
      <c r="I21" s="3">
        <v>121089</v>
      </c>
      <c r="J21" s="3">
        <v>174109</v>
      </c>
      <c r="K21" s="3">
        <f t="shared" si="0"/>
        <v>295198</v>
      </c>
      <c r="L21" s="3">
        <v>0</v>
      </c>
      <c r="M21" s="3">
        <v>0</v>
      </c>
      <c r="N21" s="4">
        <f t="shared" si="1"/>
        <v>0</v>
      </c>
      <c r="O21" s="5">
        <v>429294</v>
      </c>
      <c r="P21" s="5">
        <v>1250630</v>
      </c>
      <c r="Q21" s="2">
        <v>0.45565397747285502</v>
      </c>
      <c r="R21" s="2">
        <v>0.29006474969075502</v>
      </c>
      <c r="S21" s="2">
        <v>4.0259971178361598</v>
      </c>
      <c r="T21" s="2">
        <v>4.5465666514774399E-2</v>
      </c>
      <c r="U21" s="2">
        <v>1.0818064826267</v>
      </c>
      <c r="V21" s="2">
        <v>0.13242042357505601</v>
      </c>
      <c r="W21" s="2">
        <v>1.9124097240801201</v>
      </c>
      <c r="X21" s="2">
        <v>15.2506453303664</v>
      </c>
      <c r="Y21" s="2">
        <v>10.5357991640377</v>
      </c>
      <c r="Z21" s="2">
        <v>12.000034374231999</v>
      </c>
      <c r="AA21" s="2">
        <v>5.5331706749660002E-2</v>
      </c>
      <c r="AB21" s="2" t="b">
        <v>0</v>
      </c>
    </row>
    <row r="22" spans="1:28" x14ac:dyDescent="0.2">
      <c r="A22" s="2">
        <v>267.22000000000003</v>
      </c>
      <c r="B22" s="2" t="s">
        <v>24</v>
      </c>
      <c r="C22" s="3">
        <v>31069000</v>
      </c>
      <c r="D22" s="3">
        <v>2474410</v>
      </c>
      <c r="E22" s="3">
        <v>1121960</v>
      </c>
      <c r="F22" s="3">
        <v>271547</v>
      </c>
      <c r="G22" s="3">
        <v>27623000</v>
      </c>
      <c r="H22" s="3">
        <v>747620</v>
      </c>
      <c r="I22" s="3">
        <v>121620</v>
      </c>
      <c r="J22" s="3">
        <v>186745</v>
      </c>
      <c r="K22" s="3">
        <f t="shared" si="0"/>
        <v>308365</v>
      </c>
      <c r="L22" s="3">
        <v>0</v>
      </c>
      <c r="M22" s="3">
        <v>0</v>
      </c>
      <c r="N22" s="4">
        <f t="shared" si="1"/>
        <v>0</v>
      </c>
      <c r="O22" s="5">
        <v>341244</v>
      </c>
      <c r="P22" s="5">
        <v>1191240</v>
      </c>
      <c r="Q22" s="2">
        <v>0.46389553371579501</v>
      </c>
      <c r="R22" s="2">
        <v>0.29006827188897799</v>
      </c>
      <c r="S22" s="2">
        <v>4.1317341012789699</v>
      </c>
      <c r="T22" s="2">
        <v>4.0616877239981197E-2</v>
      </c>
      <c r="U22" s="2">
        <v>1.1247511132027701</v>
      </c>
      <c r="V22" s="2">
        <v>0.11997805607618001</v>
      </c>
      <c r="W22" s="2">
        <v>1.8799570578776399</v>
      </c>
      <c r="X22" s="2">
        <v>15.7831410813017</v>
      </c>
      <c r="Y22" s="2">
        <v>11.207485997837299</v>
      </c>
      <c r="Z22" s="2">
        <v>12.4264980765162</v>
      </c>
      <c r="AA22" s="2">
        <v>3.12452599913902E-2</v>
      </c>
      <c r="AB22" s="2" t="b">
        <v>0</v>
      </c>
    </row>
    <row r="23" spans="1:28" x14ac:dyDescent="0.2">
      <c r="A23" s="2">
        <v>270.18</v>
      </c>
      <c r="B23" s="2" t="s">
        <v>25</v>
      </c>
      <c r="C23" s="3">
        <v>18936500</v>
      </c>
      <c r="D23" s="3">
        <v>1493090</v>
      </c>
      <c r="E23" s="3">
        <v>689386</v>
      </c>
      <c r="F23" s="3">
        <v>169361</v>
      </c>
      <c r="G23" s="3">
        <v>17274900</v>
      </c>
      <c r="H23" s="3">
        <v>481013</v>
      </c>
      <c r="I23" s="3">
        <v>311134</v>
      </c>
      <c r="J23" s="3">
        <v>449777</v>
      </c>
      <c r="K23" s="3">
        <f t="shared" si="0"/>
        <v>760911</v>
      </c>
      <c r="L23" s="3">
        <v>0</v>
      </c>
      <c r="M23" s="3">
        <v>0</v>
      </c>
      <c r="N23" s="4">
        <f t="shared" si="1"/>
        <v>0</v>
      </c>
      <c r="O23" s="5">
        <v>302923</v>
      </c>
      <c r="P23" s="5">
        <v>1201950</v>
      </c>
      <c r="Q23" s="2">
        <v>0.47293714810173498</v>
      </c>
      <c r="R23" s="2">
        <v>0.29312660698849502</v>
      </c>
      <c r="S23" s="2">
        <v>4.0705121013692596</v>
      </c>
      <c r="T23" s="2">
        <v>3.9906801197112603E-2</v>
      </c>
      <c r="U23" s="2">
        <v>1.09618579557624</v>
      </c>
      <c r="V23" s="2">
        <v>0.116961718740287</v>
      </c>
      <c r="W23" s="2">
        <v>1.9056223899806</v>
      </c>
      <c r="X23" s="2">
        <v>16.3565544865776</v>
      </c>
      <c r="Y23" s="2">
        <v>11.944377570291399</v>
      </c>
      <c r="Z23" s="2">
        <v>12.8857317949521</v>
      </c>
      <c r="AA23" s="2">
        <v>6.9136281715963296E-2</v>
      </c>
      <c r="AB23" s="2" t="b">
        <v>0</v>
      </c>
    </row>
    <row r="24" spans="1:28" x14ac:dyDescent="0.2">
      <c r="A24" s="2">
        <v>277.72000000000003</v>
      </c>
      <c r="B24" s="2" t="s">
        <v>26</v>
      </c>
      <c r="C24" s="3">
        <v>22663900</v>
      </c>
      <c r="D24" s="3">
        <v>1696270</v>
      </c>
      <c r="E24" s="3">
        <v>766202</v>
      </c>
      <c r="F24" s="3">
        <v>196118</v>
      </c>
      <c r="G24" s="3">
        <v>19760000</v>
      </c>
      <c r="H24" s="3">
        <v>600320</v>
      </c>
      <c r="I24" s="3">
        <v>98739</v>
      </c>
      <c r="J24" s="3">
        <v>143907</v>
      </c>
      <c r="K24" s="3">
        <f t="shared" si="0"/>
        <v>242646</v>
      </c>
      <c r="L24" s="3">
        <v>0</v>
      </c>
      <c r="M24" s="3">
        <v>0</v>
      </c>
      <c r="N24" s="4">
        <f t="shared" si="1"/>
        <v>0</v>
      </c>
      <c r="O24" s="5">
        <v>553660</v>
      </c>
      <c r="P24" s="5">
        <v>1239450</v>
      </c>
      <c r="Q24" s="2">
        <v>0.47949774617893698</v>
      </c>
      <c r="R24" s="2">
        <v>0.28819863160547499</v>
      </c>
      <c r="S24" s="2">
        <v>3.9068417993249001</v>
      </c>
      <c r="T24" s="2">
        <v>3.8775404858299597E-2</v>
      </c>
      <c r="U24" s="2">
        <v>1.1469585020242901</v>
      </c>
      <c r="V24" s="2">
        <v>0.11549591183944</v>
      </c>
      <c r="W24" s="2">
        <v>1.8663105006018701</v>
      </c>
      <c r="X24" s="2">
        <v>16.765801399141299</v>
      </c>
      <c r="Y24" s="2">
        <v>12.479066313583401</v>
      </c>
      <c r="Z24" s="2">
        <v>13.213488313522801</v>
      </c>
      <c r="AA24" s="2">
        <v>4.4728924428582603E-2</v>
      </c>
      <c r="AB24" s="2" t="b">
        <v>0</v>
      </c>
    </row>
    <row r="25" spans="1:28" x14ac:dyDescent="0.2">
      <c r="A25" s="2">
        <v>284.83</v>
      </c>
      <c r="B25" s="7" t="s">
        <v>27</v>
      </c>
      <c r="C25" s="3">
        <v>21337500</v>
      </c>
      <c r="D25" s="3">
        <v>1654880</v>
      </c>
      <c r="E25" s="3">
        <v>727832</v>
      </c>
      <c r="F25" s="3">
        <v>193031</v>
      </c>
      <c r="G25" s="3">
        <v>18677800</v>
      </c>
      <c r="H25" s="3">
        <v>489090</v>
      </c>
      <c r="I25" s="3">
        <v>96883.5</v>
      </c>
      <c r="J25" s="3">
        <v>131186</v>
      </c>
      <c r="K25" s="3">
        <f t="shared" si="0"/>
        <v>228069.5</v>
      </c>
      <c r="L25" s="3">
        <v>0</v>
      </c>
      <c r="M25" s="3">
        <v>0</v>
      </c>
      <c r="N25" s="4">
        <f t="shared" si="1"/>
        <v>0</v>
      </c>
      <c r="O25" s="3">
        <v>238500.3</v>
      </c>
      <c r="P25" s="4">
        <v>1395940</v>
      </c>
      <c r="Q25" s="2">
        <v>0.46004235793597897</v>
      </c>
      <c r="R25" s="2">
        <v>0.28257166961144797</v>
      </c>
      <c r="S25" s="2">
        <v>3.7705446275468701</v>
      </c>
      <c r="T25" s="2">
        <v>3.8967758515456898E-2</v>
      </c>
      <c r="U25" s="2">
        <v>1.1423989977406299</v>
      </c>
      <c r="V25" s="2">
        <v>0.118465091141445</v>
      </c>
      <c r="W25" s="2">
        <v>1.8652959358319501</v>
      </c>
      <c r="X25" s="2">
        <v>15.535370939221201</v>
      </c>
      <c r="Y25" s="2">
        <v>10.8934521717823</v>
      </c>
      <c r="Z25" s="2">
        <v>12.2280646206219</v>
      </c>
      <c r="AA25" s="2">
        <v>3.0487633710880001E-2</v>
      </c>
      <c r="AB25" s="2" t="b">
        <v>0</v>
      </c>
    </row>
    <row r="26" spans="1:28" x14ac:dyDescent="0.2">
      <c r="A26" s="2">
        <f>285.4+1.46</f>
        <v>286.85999999999996</v>
      </c>
      <c r="B26" s="2" t="s">
        <v>28</v>
      </c>
      <c r="C26" s="3">
        <v>33382900</v>
      </c>
      <c r="D26" s="3">
        <v>2679770</v>
      </c>
      <c r="E26" s="3">
        <v>1215570</v>
      </c>
      <c r="F26" s="3">
        <v>315945</v>
      </c>
      <c r="G26" s="3">
        <v>30217300</v>
      </c>
      <c r="H26" s="3">
        <v>1119270</v>
      </c>
      <c r="I26" s="3">
        <v>169901</v>
      </c>
      <c r="J26" s="3">
        <v>250557</v>
      </c>
      <c r="K26" s="3">
        <f t="shared" si="0"/>
        <v>420458</v>
      </c>
      <c r="L26" s="3">
        <v>0</v>
      </c>
      <c r="M26" s="3">
        <v>0</v>
      </c>
      <c r="N26" s="4">
        <f t="shared" si="1"/>
        <v>0</v>
      </c>
      <c r="O26" s="5">
        <v>531392</v>
      </c>
      <c r="P26" s="5">
        <v>1109330</v>
      </c>
      <c r="Q26" s="2">
        <v>0.49728123994593398</v>
      </c>
      <c r="R26" s="2">
        <v>0.28864586462326802</v>
      </c>
      <c r="S26" s="2">
        <v>3.8474101505008802</v>
      </c>
      <c r="T26" s="2">
        <v>4.02276179539535E-2</v>
      </c>
      <c r="U26" s="2">
        <v>1.1047611798539201</v>
      </c>
      <c r="V26" s="2">
        <v>0.118468048212754</v>
      </c>
      <c r="W26" s="2">
        <v>1.9063337547949399</v>
      </c>
      <c r="X26" s="2">
        <v>17.8475819763581</v>
      </c>
      <c r="Y26" s="2">
        <v>13.928421055593599</v>
      </c>
      <c r="Z26" s="2">
        <v>14.0798617056272</v>
      </c>
      <c r="AA26" s="2">
        <v>3.7829204773112003E-2</v>
      </c>
      <c r="AB26" s="2" t="b">
        <v>0</v>
      </c>
    </row>
    <row r="27" spans="1:28" x14ac:dyDescent="0.2">
      <c r="A27" s="2">
        <f>291.4+0.97</f>
        <v>292.37</v>
      </c>
      <c r="B27" s="2" t="s">
        <v>29</v>
      </c>
      <c r="C27" s="3">
        <v>33214000</v>
      </c>
      <c r="D27" s="3">
        <v>2863120</v>
      </c>
      <c r="E27" s="3">
        <v>1282750</v>
      </c>
      <c r="F27" s="3">
        <v>308279</v>
      </c>
      <c r="G27" s="3">
        <v>29655900</v>
      </c>
      <c r="H27" s="3">
        <v>994033</v>
      </c>
      <c r="I27" s="3">
        <v>189974</v>
      </c>
      <c r="J27" s="3">
        <v>294596</v>
      </c>
      <c r="K27" s="3">
        <f t="shared" si="0"/>
        <v>484570</v>
      </c>
      <c r="L27" s="3">
        <v>0</v>
      </c>
      <c r="M27" s="3">
        <v>0</v>
      </c>
      <c r="N27" s="4">
        <f t="shared" si="1"/>
        <v>0</v>
      </c>
      <c r="O27" s="5">
        <v>461617</v>
      </c>
      <c r="P27" s="5">
        <v>1386600</v>
      </c>
      <c r="Q27" s="2">
        <v>0.47448157935986701</v>
      </c>
      <c r="R27" s="2">
        <v>0.28798991681688202</v>
      </c>
      <c r="S27" s="2">
        <v>4.1610035065638602</v>
      </c>
      <c r="T27" s="2">
        <v>4.3254462012618101E-2</v>
      </c>
      <c r="U27" s="2">
        <v>1.11997949817743</v>
      </c>
      <c r="V27" s="2">
        <v>0.12688407576076199</v>
      </c>
      <c r="W27" s="2">
        <v>1.88754111978729</v>
      </c>
      <c r="X27" s="2">
        <v>16.453403992858501</v>
      </c>
      <c r="Y27" s="2">
        <v>12.0702487178292</v>
      </c>
      <c r="Z27" s="2">
        <v>12.963296355683999</v>
      </c>
      <c r="AA27" s="2">
        <v>3.6915119869820698E-2</v>
      </c>
      <c r="AB27" s="2" t="b">
        <v>0</v>
      </c>
    </row>
    <row r="28" spans="1:28" x14ac:dyDescent="0.2">
      <c r="A28" s="2">
        <v>296.36</v>
      </c>
      <c r="B28" s="2" t="s">
        <v>30</v>
      </c>
      <c r="C28" s="3">
        <v>22393800</v>
      </c>
      <c r="D28" s="3">
        <v>2235340</v>
      </c>
      <c r="E28" s="3">
        <v>1042090</v>
      </c>
      <c r="F28" s="3">
        <v>243927</v>
      </c>
      <c r="G28" s="3">
        <v>23061600</v>
      </c>
      <c r="H28" s="3">
        <v>734494</v>
      </c>
      <c r="I28" s="3">
        <v>221790</v>
      </c>
      <c r="J28" s="3">
        <v>289043</v>
      </c>
      <c r="K28" s="3">
        <f t="shared" si="0"/>
        <v>510833</v>
      </c>
      <c r="L28" s="3">
        <v>0</v>
      </c>
      <c r="M28" s="3">
        <v>0</v>
      </c>
      <c r="N28" s="4">
        <f t="shared" si="1"/>
        <v>0</v>
      </c>
      <c r="O28" s="5">
        <v>547882</v>
      </c>
      <c r="P28" s="5">
        <v>1319600</v>
      </c>
      <c r="Q28" s="2">
        <v>0.474760747028033</v>
      </c>
      <c r="R28" s="2">
        <v>0.29593420945391202</v>
      </c>
      <c r="S28" s="2">
        <v>4.2721387956232801</v>
      </c>
      <c r="T28" s="2">
        <v>4.5187237659138998E-2</v>
      </c>
      <c r="U28" s="2">
        <v>0.971042772400874</v>
      </c>
      <c r="V28" s="2">
        <v>0.12890503583222301</v>
      </c>
      <c r="W28" s="2">
        <v>2.0163579669318699</v>
      </c>
      <c r="X28" s="2">
        <v>16.470876629488298</v>
      </c>
      <c r="Y28" s="2">
        <v>12.0930008827847</v>
      </c>
      <c r="Z28" s="2">
        <v>12.9772897918621</v>
      </c>
      <c r="AA28" s="2">
        <v>5.4734378294468901E-2</v>
      </c>
      <c r="AB28" s="2" t="b">
        <v>0</v>
      </c>
    </row>
    <row r="29" spans="1:28" x14ac:dyDescent="0.2">
      <c r="A29" s="2">
        <v>307.41000000000003</v>
      </c>
      <c r="B29" s="2" t="s">
        <v>31</v>
      </c>
      <c r="C29" s="3">
        <v>17839000</v>
      </c>
      <c r="D29" s="3">
        <v>1454770</v>
      </c>
      <c r="E29" s="3">
        <v>610068</v>
      </c>
      <c r="F29" s="3">
        <v>172820</v>
      </c>
      <c r="G29" s="3">
        <v>16254900</v>
      </c>
      <c r="H29" s="3">
        <v>390936</v>
      </c>
      <c r="I29" s="3">
        <v>357530</v>
      </c>
      <c r="J29" s="3">
        <v>470132</v>
      </c>
      <c r="K29" s="3">
        <f t="shared" si="0"/>
        <v>827662</v>
      </c>
      <c r="L29" s="3">
        <v>0</v>
      </c>
      <c r="M29" s="3">
        <v>0</v>
      </c>
      <c r="N29" s="4">
        <f t="shared" si="1"/>
        <v>0</v>
      </c>
      <c r="O29" s="5">
        <v>340810</v>
      </c>
      <c r="P29" s="5">
        <v>1276850</v>
      </c>
      <c r="Q29" s="2">
        <v>0.44655964367262502</v>
      </c>
      <c r="R29" s="2">
        <v>0.27263683726467602</v>
      </c>
      <c r="S29" s="2">
        <v>3.5300775373220699</v>
      </c>
      <c r="T29" s="2">
        <v>3.75313290146356E-2</v>
      </c>
      <c r="U29" s="2">
        <v>1.09745369088706</v>
      </c>
      <c r="V29" s="2">
        <v>0.118498091507853</v>
      </c>
      <c r="W29" s="2">
        <v>1.9001081462495399</v>
      </c>
      <c r="X29" s="2">
        <v>14.651755926125301</v>
      </c>
      <c r="Y29" s="2">
        <v>9.7946109593189306</v>
      </c>
      <c r="Z29" s="2">
        <v>11.520397509256499</v>
      </c>
      <c r="AA29" s="2">
        <v>7.7047136807155095E-2</v>
      </c>
      <c r="AB29" s="2" t="b">
        <v>0</v>
      </c>
    </row>
    <row r="30" spans="1:28" x14ac:dyDescent="0.2">
      <c r="A30" s="2">
        <v>314.33999999999997</v>
      </c>
      <c r="B30" s="2" t="s">
        <v>32</v>
      </c>
      <c r="C30" s="3">
        <v>9654500</v>
      </c>
      <c r="D30" s="3">
        <v>846357</v>
      </c>
      <c r="E30" s="3">
        <v>406005</v>
      </c>
      <c r="F30" s="3">
        <v>100585</v>
      </c>
      <c r="G30" s="3">
        <v>9070590</v>
      </c>
      <c r="H30" s="3">
        <v>289515</v>
      </c>
      <c r="I30" s="3">
        <v>72061.3</v>
      </c>
      <c r="J30" s="3">
        <v>97087.3</v>
      </c>
      <c r="K30" s="3">
        <f t="shared" si="0"/>
        <v>169148.6</v>
      </c>
      <c r="L30" s="3">
        <v>0</v>
      </c>
      <c r="M30" s="3">
        <v>0</v>
      </c>
      <c r="N30" s="4">
        <f t="shared" si="1"/>
        <v>0</v>
      </c>
      <c r="O30" s="5">
        <v>272356</v>
      </c>
      <c r="P30" s="5">
        <v>1282870</v>
      </c>
      <c r="Q30" s="2">
        <v>0.484702233598098</v>
      </c>
      <c r="R30" s="2">
        <v>0.30008936048492701</v>
      </c>
      <c r="S30" s="2">
        <v>4.0364368444599101</v>
      </c>
      <c r="T30" s="2">
        <v>4.47605944045536E-2</v>
      </c>
      <c r="U30" s="2">
        <v>1.06437398228781</v>
      </c>
      <c r="V30" s="2">
        <v>0.12628959515925101</v>
      </c>
      <c r="W30" s="2">
        <v>1.9344760725294801</v>
      </c>
      <c r="X30" s="2">
        <v>17.0864914389423</v>
      </c>
      <c r="Y30" s="2">
        <v>12.903232038244999</v>
      </c>
      <c r="Z30" s="2">
        <v>13.4703216524161</v>
      </c>
      <c r="AA30" s="2">
        <v>5.3891132294736799E-2</v>
      </c>
      <c r="AB30" s="2" t="b">
        <v>0</v>
      </c>
    </row>
    <row r="31" spans="1:28" x14ac:dyDescent="0.2">
      <c r="A31" s="2">
        <v>321.64</v>
      </c>
      <c r="B31" s="7" t="s">
        <v>33</v>
      </c>
      <c r="C31" s="3">
        <v>21115200</v>
      </c>
      <c r="D31" s="3">
        <v>1849350</v>
      </c>
      <c r="E31" s="3">
        <v>875075</v>
      </c>
      <c r="F31" s="3">
        <v>189092</v>
      </c>
      <c r="G31" s="3">
        <v>20533100</v>
      </c>
      <c r="H31" s="3">
        <v>592305</v>
      </c>
      <c r="I31" s="3">
        <v>134608</v>
      </c>
      <c r="J31" s="3">
        <v>171830</v>
      </c>
      <c r="K31" s="3">
        <f t="shared" si="0"/>
        <v>306438</v>
      </c>
      <c r="L31" s="3">
        <v>0</v>
      </c>
      <c r="M31" s="3">
        <v>0</v>
      </c>
      <c r="N31" s="4">
        <f t="shared" si="1"/>
        <v>0</v>
      </c>
      <c r="O31" s="3">
        <v>281779.3</v>
      </c>
      <c r="P31" s="4">
        <v>1304770</v>
      </c>
      <c r="Q31" s="2">
        <v>0.47249175799569998</v>
      </c>
      <c r="R31" s="2">
        <v>0.30035005802265802</v>
      </c>
      <c r="S31" s="2">
        <v>4.6277737820743301</v>
      </c>
      <c r="T31" s="2">
        <v>4.2617773253916802E-2</v>
      </c>
      <c r="U31" s="2">
        <v>1.02834934812571</v>
      </c>
      <c r="V31" s="2">
        <v>0.121199985590036</v>
      </c>
      <c r="W31" s="2">
        <v>1.9636833155564399</v>
      </c>
      <c r="X31" s="2">
        <v>16.3285658250864</v>
      </c>
      <c r="Y31" s="2">
        <v>11.908078276649499</v>
      </c>
      <c r="Z31" s="2">
        <v>12.863316314301599</v>
      </c>
      <c r="AA31" s="2">
        <v>3.6530681233775099E-2</v>
      </c>
      <c r="AB31" s="2" t="b">
        <v>0</v>
      </c>
    </row>
    <row r="32" spans="1:28" x14ac:dyDescent="0.2">
      <c r="A32" s="2">
        <v>324.74</v>
      </c>
      <c r="B32" s="2" t="s">
        <v>34</v>
      </c>
      <c r="C32" s="3">
        <v>6648780</v>
      </c>
      <c r="D32" s="3">
        <v>584164</v>
      </c>
      <c r="E32" s="3">
        <v>265791</v>
      </c>
      <c r="F32" s="3">
        <v>70577.7</v>
      </c>
      <c r="G32" s="3">
        <v>6031540</v>
      </c>
      <c r="H32" s="3">
        <v>195659</v>
      </c>
      <c r="I32" s="3">
        <v>42492.2</v>
      </c>
      <c r="J32" s="3">
        <v>60168.5</v>
      </c>
      <c r="K32" s="3">
        <f t="shared" si="0"/>
        <v>102660.7</v>
      </c>
      <c r="L32" s="3">
        <v>0</v>
      </c>
      <c r="M32" s="3">
        <v>0</v>
      </c>
      <c r="N32" s="4">
        <f t="shared" si="1"/>
        <v>0</v>
      </c>
      <c r="O32" s="5">
        <v>134436</v>
      </c>
      <c r="P32" s="5">
        <v>1318400</v>
      </c>
      <c r="Q32" s="2">
        <v>0.47664545436057298</v>
      </c>
      <c r="R32" s="2">
        <v>0.28873607640445598</v>
      </c>
      <c r="S32" s="2">
        <v>3.7659345657339398</v>
      </c>
      <c r="T32" s="2">
        <v>4.40668552310024E-2</v>
      </c>
      <c r="U32" s="2">
        <v>1.1023353902983299</v>
      </c>
      <c r="V32" s="2">
        <v>0.12878668906948501</v>
      </c>
      <c r="W32" s="2">
        <v>1.90166004788007</v>
      </c>
      <c r="X32" s="2">
        <v>16.588569164977301</v>
      </c>
      <c r="Y32" s="2">
        <v>12.246604530386699</v>
      </c>
      <c r="Z32" s="2">
        <v>13.071547059319499</v>
      </c>
      <c r="AA32" s="2">
        <v>4.5519002148205E-2</v>
      </c>
      <c r="AB32" s="2" t="b">
        <v>0</v>
      </c>
    </row>
    <row r="33" spans="1:28" x14ac:dyDescent="0.2">
      <c r="A33" s="2">
        <v>333.63</v>
      </c>
      <c r="B33" s="2" t="s">
        <v>35</v>
      </c>
      <c r="C33" s="3">
        <v>21260300</v>
      </c>
      <c r="D33" s="3">
        <v>1811890</v>
      </c>
      <c r="E33" s="3">
        <v>859347</v>
      </c>
      <c r="F33" s="3">
        <v>208624</v>
      </c>
      <c r="G33" s="3">
        <v>19137000</v>
      </c>
      <c r="H33" s="3">
        <v>470193</v>
      </c>
      <c r="I33" s="3">
        <v>132257</v>
      </c>
      <c r="J33" s="3">
        <v>206882</v>
      </c>
      <c r="K33" s="3">
        <f t="shared" si="0"/>
        <v>339139</v>
      </c>
      <c r="L33" s="3">
        <v>0</v>
      </c>
      <c r="M33" s="3">
        <v>0</v>
      </c>
      <c r="N33" s="4">
        <f t="shared" si="1"/>
        <v>0</v>
      </c>
      <c r="O33" s="5">
        <v>539269</v>
      </c>
      <c r="P33" s="5">
        <v>1337990</v>
      </c>
      <c r="Q33" s="2">
        <v>0.45914603167590701</v>
      </c>
      <c r="R33" s="2">
        <v>0.298398776885412</v>
      </c>
      <c r="S33" s="2">
        <v>4.1191186057213001</v>
      </c>
      <c r="T33" s="2">
        <v>4.4905000783821897E-2</v>
      </c>
      <c r="U33" s="2">
        <v>1.1109526049014999</v>
      </c>
      <c r="V33" s="2">
        <v>0.12806750942119899</v>
      </c>
      <c r="W33" s="2">
        <v>1.8877765270100699</v>
      </c>
      <c r="X33" s="2">
        <v>15.477437123099</v>
      </c>
      <c r="Y33" s="2">
        <v>10.820401581586401</v>
      </c>
      <c r="Z33" s="2">
        <v>12.181666748587199</v>
      </c>
      <c r="AA33" s="2">
        <v>5.7166121299074002E-2</v>
      </c>
      <c r="AB33" s="2" t="b">
        <v>0</v>
      </c>
    </row>
    <row r="34" spans="1:28" x14ac:dyDescent="0.2">
      <c r="A34" s="2">
        <v>335.27</v>
      </c>
      <c r="B34" s="2" t="s">
        <v>36</v>
      </c>
      <c r="C34" s="3">
        <v>24043400</v>
      </c>
      <c r="D34" s="3">
        <v>2079520</v>
      </c>
      <c r="E34" s="3">
        <v>967435</v>
      </c>
      <c r="F34" s="3">
        <v>238600</v>
      </c>
      <c r="G34" s="3">
        <v>22025900</v>
      </c>
      <c r="H34" s="3">
        <v>733743</v>
      </c>
      <c r="I34" s="3">
        <v>102794</v>
      </c>
      <c r="J34" s="3">
        <v>169172</v>
      </c>
      <c r="K34" s="3">
        <f t="shared" si="0"/>
        <v>271966</v>
      </c>
      <c r="L34" s="3">
        <v>0</v>
      </c>
      <c r="M34" s="3">
        <v>0</v>
      </c>
      <c r="N34" s="4">
        <f t="shared" si="1"/>
        <v>0</v>
      </c>
      <c r="O34" s="5">
        <v>316256</v>
      </c>
      <c r="P34" s="5">
        <v>1272380</v>
      </c>
      <c r="Q34" s="2">
        <v>0.48261611853612202</v>
      </c>
      <c r="R34" s="2">
        <v>0.29445101360348602</v>
      </c>
      <c r="S34" s="2">
        <v>4.0546311818943801</v>
      </c>
      <c r="T34" s="2">
        <v>4.3922609291788303E-2</v>
      </c>
      <c r="U34" s="2">
        <v>1.0915967111446101</v>
      </c>
      <c r="V34" s="2">
        <v>0.12614820589960599</v>
      </c>
      <c r="W34" s="2">
        <v>1.9119872750281399</v>
      </c>
      <c r="X34" s="2">
        <v>16.958364658505801</v>
      </c>
      <c r="Y34" s="2">
        <v>12.733213660694</v>
      </c>
      <c r="Z34" s="2">
        <v>13.367707836154199</v>
      </c>
      <c r="AA34" s="2">
        <v>3.1398086419859E-2</v>
      </c>
      <c r="AB34" s="2" t="b">
        <v>0</v>
      </c>
    </row>
    <row r="35" spans="1:28" x14ac:dyDescent="0.2">
      <c r="A35" s="2">
        <v>342.9</v>
      </c>
      <c r="B35" s="2" t="s">
        <v>37</v>
      </c>
      <c r="C35" s="3">
        <v>21351000</v>
      </c>
      <c r="D35" s="3">
        <v>2010900</v>
      </c>
      <c r="E35" s="3">
        <v>983020</v>
      </c>
      <c r="F35" s="3">
        <v>219133</v>
      </c>
      <c r="G35" s="3">
        <v>19568300</v>
      </c>
      <c r="H35" s="3">
        <v>889728</v>
      </c>
      <c r="I35" s="3">
        <v>92649.8</v>
      </c>
      <c r="J35" s="3">
        <v>152240</v>
      </c>
      <c r="K35" s="3">
        <f t="shared" si="0"/>
        <v>244889.8</v>
      </c>
      <c r="L35" s="3">
        <v>0</v>
      </c>
      <c r="M35" s="3">
        <v>0</v>
      </c>
      <c r="N35" s="4">
        <f t="shared" si="1"/>
        <v>0</v>
      </c>
      <c r="O35" s="5">
        <v>353674</v>
      </c>
      <c r="P35" s="5">
        <v>1273760</v>
      </c>
      <c r="Q35" s="2">
        <v>0.50986903761131797</v>
      </c>
      <c r="R35" s="2">
        <v>0.305945778049724</v>
      </c>
      <c r="S35" s="2">
        <v>4.4859514541397196</v>
      </c>
      <c r="T35" s="2">
        <v>5.0235329589182497E-2</v>
      </c>
      <c r="U35" s="2">
        <v>1.0911014242422701</v>
      </c>
      <c r="V35" s="2">
        <v>0.135737484908273</v>
      </c>
      <c r="W35" s="2">
        <v>1.9205343040451599</v>
      </c>
      <c r="X35" s="2">
        <v>18.590170957674001</v>
      </c>
      <c r="Y35" s="2">
        <v>14.9543265653224</v>
      </c>
      <c r="Z35" s="2">
        <v>14.6745842845231</v>
      </c>
      <c r="AA35" s="2">
        <v>3.8820429908282397E-2</v>
      </c>
      <c r="AB35" s="2" t="b">
        <v>0</v>
      </c>
    </row>
    <row r="36" spans="1:28" x14ac:dyDescent="0.2">
      <c r="A36" s="2">
        <v>352.62</v>
      </c>
      <c r="B36" s="2" t="s">
        <v>38</v>
      </c>
      <c r="C36" s="3">
        <v>53744900</v>
      </c>
      <c r="D36" s="3">
        <v>4721390</v>
      </c>
      <c r="E36" s="3">
        <v>2539490</v>
      </c>
      <c r="F36" s="3">
        <v>613524</v>
      </c>
      <c r="G36" s="3">
        <v>54543800</v>
      </c>
      <c r="H36" s="3">
        <v>2076680</v>
      </c>
      <c r="I36" s="3">
        <v>177899</v>
      </c>
      <c r="J36" s="3">
        <v>313934</v>
      </c>
      <c r="K36" s="3">
        <f t="shared" si="0"/>
        <v>491833</v>
      </c>
      <c r="L36" s="3">
        <v>0</v>
      </c>
      <c r="M36" s="3">
        <v>0</v>
      </c>
      <c r="N36" s="4">
        <f t="shared" si="1"/>
        <v>0</v>
      </c>
      <c r="O36" s="5">
        <v>607816</v>
      </c>
      <c r="P36" s="5">
        <v>1345900</v>
      </c>
      <c r="Q36" s="2">
        <v>0.52554013211022998</v>
      </c>
      <c r="R36" s="2">
        <v>0.32249932820312499</v>
      </c>
      <c r="S36" s="2">
        <v>4.13918607911019</v>
      </c>
      <c r="T36" s="2">
        <v>4.6558728948111403E-2</v>
      </c>
      <c r="U36" s="2">
        <v>0.98535305570935605</v>
      </c>
      <c r="V36" s="2">
        <v>0.12209346713454</v>
      </c>
      <c r="W36" s="2">
        <v>2.0138979787040201</v>
      </c>
      <c r="X36" s="2">
        <v>19.489442595494399</v>
      </c>
      <c r="Y36" s="2">
        <v>16.231520766983799</v>
      </c>
      <c r="Z36" s="2">
        <v>15.3947904295495</v>
      </c>
      <c r="AA36" s="2">
        <v>2.5477033189164399E-2</v>
      </c>
      <c r="AB36" s="2" t="b">
        <v>0</v>
      </c>
    </row>
    <row r="37" spans="1:28" x14ac:dyDescent="0.2">
      <c r="A37" s="2">
        <v>352.94</v>
      </c>
      <c r="B37" s="2" t="s">
        <v>39</v>
      </c>
      <c r="C37" s="3">
        <v>33381300</v>
      </c>
      <c r="D37" s="3">
        <v>2781380</v>
      </c>
      <c r="E37" s="3">
        <v>1405720</v>
      </c>
      <c r="F37" s="3">
        <v>343996</v>
      </c>
      <c r="G37" s="3">
        <v>30509400</v>
      </c>
      <c r="H37" s="3">
        <v>1122670</v>
      </c>
      <c r="I37" s="3">
        <v>149710</v>
      </c>
      <c r="J37" s="3">
        <v>262947</v>
      </c>
      <c r="K37" s="3">
        <f t="shared" si="0"/>
        <v>412657</v>
      </c>
      <c r="L37" s="3">
        <v>0</v>
      </c>
      <c r="M37" s="3">
        <v>0</v>
      </c>
      <c r="N37" s="4">
        <f t="shared" si="1"/>
        <v>0</v>
      </c>
      <c r="O37" s="5">
        <v>480731</v>
      </c>
      <c r="P37" s="5">
        <v>1296800</v>
      </c>
      <c r="Q37" s="2">
        <v>0.50804826375905898</v>
      </c>
      <c r="R37" s="2">
        <v>0.31023840589561602</v>
      </c>
      <c r="S37" s="2">
        <v>4.0864428656147203</v>
      </c>
      <c r="T37" s="2">
        <v>4.6074980170046E-2</v>
      </c>
      <c r="U37" s="2">
        <v>1.0941316446734399</v>
      </c>
      <c r="V37" s="2">
        <v>0.12529588808679001</v>
      </c>
      <c r="W37" s="2">
        <v>1.91464678152824</v>
      </c>
      <c r="X37" s="2">
        <v>18.483900051518201</v>
      </c>
      <c r="Y37" s="2">
        <v>14.8059334963633</v>
      </c>
      <c r="Z37" s="2">
        <v>14.589474339505299</v>
      </c>
      <c r="AA37" s="2">
        <v>3.4736196218863001E-2</v>
      </c>
      <c r="AB37" s="2" t="b">
        <v>0</v>
      </c>
    </row>
    <row r="38" spans="1:28" x14ac:dyDescent="0.2">
      <c r="A38" s="2">
        <v>361.18</v>
      </c>
      <c r="B38" s="2" t="s">
        <v>40</v>
      </c>
      <c r="C38" s="3">
        <v>148619</v>
      </c>
      <c r="D38" s="3">
        <v>14784700</v>
      </c>
      <c r="E38" s="3">
        <v>1100220</v>
      </c>
      <c r="F38" s="3">
        <v>661898</v>
      </c>
      <c r="G38" s="3">
        <v>143774</v>
      </c>
      <c r="H38" s="3">
        <v>13693300</v>
      </c>
      <c r="I38" s="3">
        <v>55488</v>
      </c>
      <c r="J38" s="3">
        <v>103972</v>
      </c>
      <c r="K38" s="3">
        <f t="shared" si="0"/>
        <v>159460</v>
      </c>
      <c r="L38" s="3">
        <v>0</v>
      </c>
      <c r="M38" s="3">
        <v>48139.3</v>
      </c>
      <c r="N38" s="4">
        <f t="shared" si="1"/>
        <v>48139.3</v>
      </c>
      <c r="O38" s="5">
        <v>185544</v>
      </c>
      <c r="P38" s="5">
        <v>1309620</v>
      </c>
      <c r="Q38" s="2">
        <v>0.51108987074719703</v>
      </c>
      <c r="R38" s="2">
        <v>6.6491333862498503E-2</v>
      </c>
      <c r="S38" s="2">
        <v>1.6622198586489201</v>
      </c>
      <c r="T38" s="2">
        <v>7.65242672527717</v>
      </c>
      <c r="U38" s="2">
        <v>1.03369872160474</v>
      </c>
      <c r="V38" s="2">
        <v>0.54459178567380395</v>
      </c>
      <c r="W38" s="2">
        <v>2.4340981978193699</v>
      </c>
      <c r="X38" s="2">
        <v>18.661213527230998</v>
      </c>
      <c r="Y38" s="2">
        <v>15.0538244658966</v>
      </c>
      <c r="Z38" s="2">
        <v>14.731480658212201</v>
      </c>
      <c r="AA38" s="2">
        <v>0.74451183072607097</v>
      </c>
      <c r="AB38" s="2" t="b">
        <v>1</v>
      </c>
    </row>
    <row r="39" spans="1:28" x14ac:dyDescent="0.2">
      <c r="A39" s="2">
        <v>363.66</v>
      </c>
      <c r="B39" s="7" t="s">
        <v>41</v>
      </c>
      <c r="C39" s="3">
        <v>13058600</v>
      </c>
      <c r="D39" s="3">
        <v>1120530</v>
      </c>
      <c r="E39" s="3">
        <v>556581</v>
      </c>
      <c r="F39" s="3">
        <v>143559</v>
      </c>
      <c r="G39" s="3">
        <v>13106200</v>
      </c>
      <c r="H39" s="3">
        <v>348277</v>
      </c>
      <c r="I39" s="3">
        <v>56664</v>
      </c>
      <c r="J39" s="3">
        <v>94043.9</v>
      </c>
      <c r="K39" s="3">
        <f t="shared" si="0"/>
        <v>150707.9</v>
      </c>
      <c r="L39" s="3">
        <v>26946.9</v>
      </c>
      <c r="M39" s="3">
        <v>0</v>
      </c>
      <c r="N39" s="4">
        <f t="shared" si="1"/>
        <v>26946.9</v>
      </c>
      <c r="O39" s="3">
        <v>135053</v>
      </c>
      <c r="P39" s="4">
        <v>1240430</v>
      </c>
      <c r="Q39" s="2">
        <v>0.48337603454579597</v>
      </c>
      <c r="R39" s="2">
        <v>0.30570119791065897</v>
      </c>
      <c r="S39" s="2">
        <v>3.8770192046475702</v>
      </c>
      <c r="T39" s="2">
        <v>4.2467000350978903E-2</v>
      </c>
      <c r="U39" s="2">
        <v>0.99636813111351896</v>
      </c>
      <c r="V39" s="2">
        <v>0.119191651641716</v>
      </c>
      <c r="W39" s="2">
        <v>1.9934630248516001</v>
      </c>
      <c r="X39" s="2">
        <v>17.005101837346899</v>
      </c>
      <c r="Y39" s="2">
        <v>12.795146815482401</v>
      </c>
      <c r="Z39" s="2">
        <v>13.4051385767524</v>
      </c>
      <c r="AA39" s="2">
        <v>2.67948197790145E-2</v>
      </c>
      <c r="AB39" s="2" t="b">
        <v>0</v>
      </c>
    </row>
    <row r="40" spans="1:28" x14ac:dyDescent="0.2">
      <c r="A40" s="2">
        <v>371.48</v>
      </c>
      <c r="B40" s="2" t="s">
        <v>42</v>
      </c>
      <c r="C40" s="3">
        <v>27221400</v>
      </c>
      <c r="D40" s="3">
        <v>2220810</v>
      </c>
      <c r="E40" s="3">
        <v>1231820</v>
      </c>
      <c r="F40" s="3">
        <v>265430</v>
      </c>
      <c r="G40" s="3">
        <v>25106300</v>
      </c>
      <c r="H40" s="3">
        <v>851332</v>
      </c>
      <c r="I40" s="3">
        <v>110056</v>
      </c>
      <c r="J40" s="3">
        <v>198595</v>
      </c>
      <c r="K40" s="3">
        <f t="shared" si="0"/>
        <v>308651</v>
      </c>
      <c r="L40" s="3">
        <v>0</v>
      </c>
      <c r="M40" s="3">
        <v>43134.9</v>
      </c>
      <c r="N40" s="4">
        <f t="shared" si="1"/>
        <v>43134.9</v>
      </c>
      <c r="O40" s="5">
        <v>474426</v>
      </c>
      <c r="P40" s="5">
        <v>1395000</v>
      </c>
      <c r="Q40" s="2">
        <v>0.51398129116521396</v>
      </c>
      <c r="R40" s="2">
        <v>0.33130718708143497</v>
      </c>
      <c r="S40" s="2">
        <v>4.6408469276268702</v>
      </c>
      <c r="T40" s="2">
        <v>4.9064179110422497E-2</v>
      </c>
      <c r="U40" s="2">
        <v>1.0842457869140401</v>
      </c>
      <c r="V40" s="2">
        <v>0.125289748929865</v>
      </c>
      <c r="W40" s="2">
        <v>1.9212101033212701</v>
      </c>
      <c r="X40" s="2">
        <v>18.828796074793502</v>
      </c>
      <c r="Y40" s="2">
        <v>15.2894752299649</v>
      </c>
      <c r="Z40" s="2">
        <v>14.8656936984969</v>
      </c>
      <c r="AA40" s="2">
        <v>3.6151303625680101E-2</v>
      </c>
      <c r="AB40" s="2" t="b">
        <v>0</v>
      </c>
    </row>
    <row r="41" spans="1:28" x14ac:dyDescent="0.2">
      <c r="A41" s="2">
        <v>382.2</v>
      </c>
      <c r="B41" s="7" t="s">
        <v>43</v>
      </c>
      <c r="C41" s="3">
        <v>11081200</v>
      </c>
      <c r="D41" s="3">
        <v>897067</v>
      </c>
      <c r="E41" s="3">
        <v>412316</v>
      </c>
      <c r="F41" s="3">
        <v>100357</v>
      </c>
      <c r="G41" s="3">
        <v>9631810</v>
      </c>
      <c r="H41" s="3">
        <v>244439</v>
      </c>
      <c r="I41" s="3">
        <v>43985</v>
      </c>
      <c r="J41" s="3">
        <v>62193.9</v>
      </c>
      <c r="K41" s="3">
        <f t="shared" si="0"/>
        <v>106178.9</v>
      </c>
      <c r="L41" s="3">
        <v>27835.7</v>
      </c>
      <c r="M41" s="3">
        <v>0</v>
      </c>
      <c r="N41" s="4">
        <f t="shared" si="1"/>
        <v>27835.7</v>
      </c>
      <c r="O41" s="3">
        <v>157141.1</v>
      </c>
      <c r="P41" s="4">
        <v>1081160</v>
      </c>
      <c r="Q41" s="2">
        <v>0.45769653707367802</v>
      </c>
      <c r="R41" s="2">
        <v>0.29247662689574</v>
      </c>
      <c r="S41" s="2">
        <v>4.1084926811283697</v>
      </c>
      <c r="T41" s="2">
        <v>4.2807738109451897E-2</v>
      </c>
      <c r="U41" s="2">
        <v>1.15047950489057</v>
      </c>
      <c r="V41" s="2">
        <v>0.124910630339973</v>
      </c>
      <c r="W41" s="2">
        <v>1.85663768478015</v>
      </c>
      <c r="X41" s="2">
        <v>15.3835096575978</v>
      </c>
      <c r="Y41" s="2">
        <v>10.7022677715048</v>
      </c>
      <c r="Z41" s="2">
        <v>12.106442383672601</v>
      </c>
      <c r="AA41" s="2">
        <v>3.3542767970855099E-2</v>
      </c>
      <c r="AB41" s="2" t="b">
        <v>0</v>
      </c>
    </row>
    <row r="42" spans="1:28" x14ac:dyDescent="0.2">
      <c r="A42" s="2">
        <v>383.62</v>
      </c>
      <c r="B42" s="2" t="s">
        <v>44</v>
      </c>
      <c r="C42" s="3">
        <v>8794040</v>
      </c>
      <c r="D42" s="3">
        <v>706531</v>
      </c>
      <c r="E42" s="3">
        <v>342342</v>
      </c>
      <c r="F42" s="3">
        <v>82905.7</v>
      </c>
      <c r="G42" s="3">
        <v>7560750</v>
      </c>
      <c r="H42" s="3">
        <v>268739</v>
      </c>
      <c r="I42" s="3">
        <v>40129.9</v>
      </c>
      <c r="J42" s="3">
        <v>43343.1</v>
      </c>
      <c r="K42" s="3">
        <f t="shared" si="0"/>
        <v>83473</v>
      </c>
      <c r="L42" s="3">
        <v>0</v>
      </c>
      <c r="M42" s="3">
        <v>0</v>
      </c>
      <c r="N42" s="4">
        <f t="shared" si="1"/>
        <v>0</v>
      </c>
      <c r="O42" s="5">
        <v>313105</v>
      </c>
      <c r="P42" s="5">
        <v>1017550</v>
      </c>
      <c r="Q42" s="2">
        <v>0.495521548924373</v>
      </c>
      <c r="R42" s="2">
        <v>0.30248139499356202</v>
      </c>
      <c r="S42" s="2">
        <v>4.1292938844976899</v>
      </c>
      <c r="T42" s="2">
        <v>4.5278841384783303E-2</v>
      </c>
      <c r="U42" s="2">
        <v>1.1631174156002999</v>
      </c>
      <c r="V42" s="2">
        <v>0.12629671804135501</v>
      </c>
      <c r="W42" s="2">
        <v>1.85622736912636</v>
      </c>
      <c r="X42" s="2">
        <v>17.7422781158104</v>
      </c>
      <c r="Y42" s="2">
        <v>13.7850062373364</v>
      </c>
      <c r="Z42" s="2">
        <v>13.9955262453815</v>
      </c>
      <c r="AA42" s="2">
        <v>5.72291313586097E-2</v>
      </c>
      <c r="AB42" s="2" t="b">
        <v>0</v>
      </c>
    </row>
    <row r="43" spans="1:28" ht="15" customHeight="1" x14ac:dyDescent="0.2">
      <c r="A43" s="2">
        <v>390.44</v>
      </c>
      <c r="B43" s="2" t="s">
        <v>45</v>
      </c>
      <c r="C43" s="3">
        <v>25574100</v>
      </c>
      <c r="D43" s="3">
        <v>1698830</v>
      </c>
      <c r="E43" s="3">
        <v>1025100</v>
      </c>
      <c r="F43" s="3">
        <v>199355</v>
      </c>
      <c r="G43" s="3">
        <v>20527300</v>
      </c>
      <c r="H43" s="3">
        <v>716908</v>
      </c>
      <c r="I43" s="3">
        <v>87662.6</v>
      </c>
      <c r="J43" s="3">
        <v>150272</v>
      </c>
      <c r="K43" s="3">
        <f t="shared" si="0"/>
        <v>237934.6</v>
      </c>
      <c r="L43" s="3">
        <v>0</v>
      </c>
      <c r="M43" s="3">
        <v>0</v>
      </c>
      <c r="N43" s="4">
        <f t="shared" si="1"/>
        <v>0</v>
      </c>
      <c r="O43" s="5">
        <v>333704</v>
      </c>
      <c r="P43" s="5">
        <v>1422670</v>
      </c>
      <c r="Q43" s="2">
        <v>0.53331320619538602</v>
      </c>
      <c r="R43" s="2">
        <v>0.35066714329940502</v>
      </c>
      <c r="S43" s="2">
        <v>5.1420832183792697</v>
      </c>
      <c r="T43" s="2">
        <v>4.9938374749723499E-2</v>
      </c>
      <c r="U43" s="2">
        <v>1.2458579550160001</v>
      </c>
      <c r="V43" s="2">
        <v>0.120959381264743</v>
      </c>
      <c r="W43" s="2">
        <v>1.7957592753412599</v>
      </c>
      <c r="X43" s="2">
        <v>19.925591922977102</v>
      </c>
      <c r="Y43" s="2">
        <v>16.865026304923902</v>
      </c>
      <c r="Z43" s="2">
        <v>15.744092478664999</v>
      </c>
      <c r="AA43" s="2">
        <v>3.3633442876500601E-2</v>
      </c>
      <c r="AB43" s="2" t="b">
        <v>1</v>
      </c>
    </row>
    <row r="44" spans="1:28" x14ac:dyDescent="0.2">
      <c r="A44" s="2">
        <v>391.37</v>
      </c>
      <c r="B44" s="2" t="s">
        <v>46</v>
      </c>
      <c r="C44" s="3">
        <v>15543500</v>
      </c>
      <c r="D44" s="3">
        <v>1033580</v>
      </c>
      <c r="E44" s="3">
        <v>575150</v>
      </c>
      <c r="F44" s="3">
        <v>124431</v>
      </c>
      <c r="G44" s="3">
        <v>12619100</v>
      </c>
      <c r="H44" s="3">
        <v>434875</v>
      </c>
      <c r="I44" s="3">
        <v>94623.9</v>
      </c>
      <c r="J44" s="3">
        <v>145669</v>
      </c>
      <c r="K44" s="3">
        <f t="shared" si="0"/>
        <v>240292.9</v>
      </c>
      <c r="L44" s="3">
        <v>0</v>
      </c>
      <c r="M44" s="3">
        <v>0</v>
      </c>
      <c r="N44" s="4">
        <f t="shared" si="1"/>
        <v>0</v>
      </c>
      <c r="O44" s="5">
        <v>275815</v>
      </c>
      <c r="P44" s="5">
        <v>1348180</v>
      </c>
      <c r="Q44" s="2">
        <v>0.52326437383881097</v>
      </c>
      <c r="R44" s="2">
        <v>0.33185030127033799</v>
      </c>
      <c r="S44" s="2">
        <v>4.6222404384759397</v>
      </c>
      <c r="T44" s="2">
        <v>4.5577735337702402E-2</v>
      </c>
      <c r="U44" s="2">
        <v>1.23174394370438</v>
      </c>
      <c r="V44" s="2">
        <v>0.117207348333038</v>
      </c>
      <c r="W44" s="2">
        <v>1.8058662864834101</v>
      </c>
      <c r="X44" s="2">
        <v>19.3605278262315</v>
      </c>
      <c r="Y44" s="2">
        <v>16.0460464678631</v>
      </c>
      <c r="Z44" s="2">
        <v>15.2915455310082</v>
      </c>
      <c r="AA44" s="2">
        <v>4.75991299446612E-2</v>
      </c>
      <c r="AB44" s="2" t="b">
        <v>0</v>
      </c>
    </row>
    <row r="45" spans="1:28" x14ac:dyDescent="0.2">
      <c r="A45" s="2">
        <v>393.88</v>
      </c>
      <c r="B45" s="2" t="s">
        <v>47</v>
      </c>
      <c r="C45" s="3">
        <v>18578900</v>
      </c>
      <c r="D45" s="3">
        <v>1319370</v>
      </c>
      <c r="E45" s="3">
        <v>717135</v>
      </c>
      <c r="F45" s="3">
        <v>159786</v>
      </c>
      <c r="G45" s="3">
        <v>15421700</v>
      </c>
      <c r="H45" s="3">
        <v>534597</v>
      </c>
      <c r="I45" s="3">
        <v>120329</v>
      </c>
      <c r="J45" s="3">
        <v>207613</v>
      </c>
      <c r="K45" s="3">
        <f t="shared" si="0"/>
        <v>327942</v>
      </c>
      <c r="L45" s="3">
        <v>0</v>
      </c>
      <c r="M45" s="3">
        <v>0</v>
      </c>
      <c r="N45" s="4">
        <f t="shared" si="1"/>
        <v>0</v>
      </c>
      <c r="O45" s="5">
        <v>457869</v>
      </c>
      <c r="P45" s="5">
        <v>1431350</v>
      </c>
      <c r="Q45" s="2">
        <v>0.51687143522546497</v>
      </c>
      <c r="R45" s="2">
        <v>0.326520939165165</v>
      </c>
      <c r="S45" s="2">
        <v>4.4880965791746501</v>
      </c>
      <c r="T45" s="2">
        <v>4.6501682693866397E-2</v>
      </c>
      <c r="U45" s="2">
        <v>1.2047245115648699</v>
      </c>
      <c r="V45" s="2">
        <v>0.12099051661394</v>
      </c>
      <c r="W45" s="2">
        <v>1.82563216605872</v>
      </c>
      <c r="X45" s="2">
        <v>18.995365164972402</v>
      </c>
      <c r="Y45" s="2">
        <v>15.5250219708754</v>
      </c>
      <c r="Z45" s="2">
        <v>14.999095083877</v>
      </c>
      <c r="AA45" s="2">
        <v>5.7646605347528801E-2</v>
      </c>
      <c r="AB45" s="2" t="b">
        <v>0</v>
      </c>
    </row>
    <row r="46" spans="1:28" x14ac:dyDescent="0.2">
      <c r="A46" s="2">
        <v>401.87</v>
      </c>
      <c r="B46" s="2" t="s">
        <v>48</v>
      </c>
      <c r="C46" s="3">
        <v>1020170</v>
      </c>
      <c r="D46" s="3">
        <v>64152.1</v>
      </c>
      <c r="E46" s="3">
        <v>29792.2</v>
      </c>
      <c r="F46" s="3">
        <v>6987.6</v>
      </c>
      <c r="G46" s="3">
        <v>602119</v>
      </c>
      <c r="H46" s="3">
        <v>16555.400000000001</v>
      </c>
      <c r="I46" s="3">
        <v>5698.6</v>
      </c>
      <c r="J46" s="3">
        <v>6965.86</v>
      </c>
      <c r="K46" s="3">
        <f t="shared" si="0"/>
        <v>12664.46</v>
      </c>
      <c r="L46" s="3">
        <v>0</v>
      </c>
      <c r="M46" s="3">
        <v>56725.7</v>
      </c>
      <c r="N46" s="4">
        <f t="shared" si="1"/>
        <v>56725.7</v>
      </c>
      <c r="O46" s="5">
        <v>9559.1299999999992</v>
      </c>
      <c r="P46" s="5">
        <v>0</v>
      </c>
      <c r="Q46" s="2">
        <v>0.45396566267162503</v>
      </c>
      <c r="R46" s="2">
        <v>0.29517129866771602</v>
      </c>
      <c r="S46" s="2">
        <v>4.2635812009845999</v>
      </c>
      <c r="T46" s="2">
        <v>4.9478923601480797E-2</v>
      </c>
      <c r="U46" s="2">
        <v>1.69429963180036</v>
      </c>
      <c r="V46" s="2">
        <v>0.14025988933115199</v>
      </c>
      <c r="W46" s="2">
        <v>1.5055940812620601</v>
      </c>
      <c r="X46" s="2">
        <v>15.1403735195398</v>
      </c>
      <c r="Y46" s="2">
        <v>10.398201507737401</v>
      </c>
      <c r="Z46" s="2">
        <v>11.9117201959121</v>
      </c>
      <c r="AA46" s="2">
        <v>4.8785736135170503E-2</v>
      </c>
      <c r="AB46" s="2" t="b">
        <v>1</v>
      </c>
    </row>
    <row r="47" spans="1:28" x14ac:dyDescent="0.2">
      <c r="A47" s="2">
        <v>404.66</v>
      </c>
      <c r="B47" s="7" t="s">
        <v>49</v>
      </c>
      <c r="C47" s="3">
        <v>13123800</v>
      </c>
      <c r="D47" s="3">
        <v>1027500</v>
      </c>
      <c r="E47" s="3">
        <v>478013</v>
      </c>
      <c r="F47" s="3">
        <v>115855</v>
      </c>
      <c r="G47" s="3">
        <v>13254500</v>
      </c>
      <c r="H47" s="3">
        <v>324945</v>
      </c>
      <c r="I47" s="3">
        <v>83522</v>
      </c>
      <c r="J47" s="3">
        <v>132528</v>
      </c>
      <c r="K47" s="3">
        <f t="shared" si="0"/>
        <v>216050</v>
      </c>
      <c r="L47" s="3">
        <v>38412</v>
      </c>
      <c r="M47" s="3">
        <v>0</v>
      </c>
      <c r="N47" s="4">
        <f t="shared" si="1"/>
        <v>38412</v>
      </c>
      <c r="O47" s="3">
        <v>18489.5</v>
      </c>
      <c r="P47" s="4">
        <v>1171570</v>
      </c>
      <c r="Q47" s="2">
        <v>0.472078745813238</v>
      </c>
      <c r="R47" s="2">
        <v>0.294820793305406</v>
      </c>
      <c r="S47" s="2">
        <v>4.1259591731043104</v>
      </c>
      <c r="T47" s="2">
        <v>3.60642046097552E-2</v>
      </c>
      <c r="U47" s="2">
        <v>0.99013919800822403</v>
      </c>
      <c r="V47" s="2">
        <v>0.106663242288422</v>
      </c>
      <c r="W47" s="2">
        <v>1.99998746673079</v>
      </c>
      <c r="X47" s="2">
        <v>16.302588231461201</v>
      </c>
      <c r="Y47" s="2">
        <v>11.874417783778901</v>
      </c>
      <c r="Z47" s="2">
        <v>12.8425114520387</v>
      </c>
      <c r="AA47" s="2">
        <v>2.42692063822607E-2</v>
      </c>
      <c r="AB47" s="2" t="b">
        <v>0</v>
      </c>
    </row>
    <row r="48" spans="1:28" x14ac:dyDescent="0.2">
      <c r="Q48" s="1"/>
    </row>
    <row r="50" spans="1:17" x14ac:dyDescent="0.2">
      <c r="K50" s="3"/>
    </row>
    <row r="51" spans="1:17" x14ac:dyDescent="0.2">
      <c r="A51" s="3"/>
      <c r="B51" s="3"/>
      <c r="C51" s="3"/>
      <c r="D51" s="3"/>
      <c r="E51" s="3"/>
      <c r="F51" s="3"/>
      <c r="G51" s="3"/>
      <c r="H51" s="3"/>
      <c r="I51" s="3"/>
      <c r="J51" s="3"/>
      <c r="L51" s="4"/>
      <c r="M51" s="5"/>
      <c r="N51" s="5"/>
      <c r="O51" s="6"/>
      <c r="P51" s="10"/>
      <c r="Q51" s="7"/>
    </row>
  </sheetData>
  <mergeCells count="1">
    <mergeCell ref="C3:P3"/>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2</DocSecurity>
  <ScaleCrop>false</ScaleCrop>
  <HeadingPairs>
    <vt:vector size="2" baseType="variant">
      <vt:variant>
        <vt:lpstr>Worksheets</vt:lpstr>
      </vt:variant>
      <vt:variant>
        <vt:i4>1</vt:i4>
      </vt:variant>
    </vt:vector>
  </HeadingPairs>
  <TitlesOfParts>
    <vt:vector size="1" baseType="lpstr">
      <vt:lpstr>TEX86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Frida S Hoem</dc:creator>
  <cp:lastModifiedBy>Frida S Hoem</cp:lastModifiedBy>
  <dcterms:created xsi:type="dcterms:W3CDTF">2020-05-07T10:22:26Z</dcterms:created>
  <dcterms:modified xsi:type="dcterms:W3CDTF">2020-09-11T15:16:25Z</dcterms:modified>
</cp:coreProperties>
</file>